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bookViews>
    <workbookView xWindow="-108" yWindow="-108" windowWidth="23256" windowHeight="12456" activeTab="2" xr2:uid="{00000000-000D-0000-FFFF-FFFF00000000}"/>
  </bookViews>
  <sheets>
    <sheet name="様式第１号別紙１" sheetId="1" r:id="rId1"/>
    <sheet name="様式第１号別紙１ (記入例)" sheetId="5" r:id="rId2"/>
    <sheet name="様式第１号別紙２（区分１のサービス種別のみ）" sheetId="4" r:id="rId3"/>
  </sheets>
  <definedNames>
    <definedName name="_xlnm.Print_Area" localSheetId="2">'様式第１号別紙２（区分１のサービス種別のみ）'!$A$1:$J$20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5" l="1"/>
  <c r="I10" i="5"/>
  <c r="I9" i="5"/>
  <c r="I8" i="5"/>
  <c r="I7" i="5"/>
  <c r="I6" i="5"/>
  <c r="I5" i="5"/>
  <c r="B5" i="5"/>
  <c r="B6" i="5" s="1"/>
  <c r="B7" i="5" s="1"/>
  <c r="B8" i="5" s="1"/>
  <c r="B9" i="5" s="1"/>
  <c r="B10" i="5" s="1"/>
  <c r="B11" i="5" s="1"/>
  <c r="I4" i="5"/>
  <c r="I11" i="1"/>
  <c r="I4" i="1"/>
  <c r="I10" i="1"/>
  <c r="I9" i="1"/>
  <c r="I8" i="1"/>
  <c r="I7" i="1"/>
  <c r="I6" i="1"/>
  <c r="I5" i="1"/>
  <c r="I12" i="5" l="1"/>
  <c r="I12" i="1"/>
  <c r="E17" i="4"/>
  <c r="H17" i="4" l="1"/>
  <c r="F17" i="4" l="1"/>
  <c r="G17" i="4"/>
  <c r="D17" i="4"/>
  <c r="D6" i="4" l="1"/>
  <c r="E6" i="4" s="1"/>
  <c r="B5" i="1"/>
  <c r="C6" i="4" l="1"/>
  <c r="M1" i="4"/>
  <c r="H6" i="4" s="1"/>
  <c r="B6" i="1"/>
  <c r="B7" i="1" s="1"/>
  <c r="B8" i="1" s="1"/>
  <c r="B9" i="1" s="1"/>
  <c r="B10" i="1" s="1"/>
  <c r="B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00000000-0006-0000-0000-000001000000}">
      <text>
        <r>
          <rPr>
            <b/>
            <sz val="9"/>
            <color indexed="81"/>
            <rFont val="MS P ゴシック"/>
            <family val="3"/>
            <charset val="128"/>
          </rPr>
          <t>要綱別表の区分を半角英数字で記入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96A92651-D5AD-4951-8E04-AF6F6089C97F}">
      <text>
        <r>
          <rPr>
            <b/>
            <sz val="9"/>
            <color indexed="81"/>
            <rFont val="MS P ゴシック"/>
            <family val="3"/>
            <charset val="128"/>
          </rPr>
          <t>要綱別表の区分を半角英数字で記入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200-000001000000}">
      <text>
        <r>
          <rPr>
            <b/>
            <sz val="9"/>
            <color indexed="81"/>
            <rFont val="MS P ゴシック"/>
            <family val="3"/>
            <charset val="128"/>
          </rPr>
          <t>※通所サービスの通所者数は、その日の開所時間の中で、サービス提供を受けている利用者が最も多い時間の人数を入力してください。
※１日の延べ人数ではありませんのでご注意ください。
※小多機、看多機は通所と宿泊サービスの合計人数を入れてください。</t>
        </r>
      </text>
    </comment>
    <comment ref="C6" authorId="0" shapeId="0" xr:uid="{00000000-0006-0000-0200-000002000000}">
      <text>
        <r>
          <rPr>
            <b/>
            <sz val="12"/>
            <color indexed="81"/>
            <rFont val="MS P ゴシック"/>
            <family val="3"/>
            <charset val="128"/>
          </rPr>
          <t>記号は自動で切り替わります。</t>
        </r>
      </text>
    </comment>
    <comment ref="E6" authorId="0" shapeId="0" xr:uid="{00000000-0006-0000-0200-000003000000}">
      <text>
        <r>
          <rPr>
            <b/>
            <sz val="12"/>
            <color indexed="81"/>
            <rFont val="MS P ゴシック"/>
            <family val="3"/>
            <charset val="128"/>
          </rPr>
          <t>記号は自動で切り替わります。</t>
        </r>
      </text>
    </comment>
    <comment ref="F6" authorId="0" shapeId="0" xr:uid="{00000000-0006-0000-0200-000004000000}">
      <text>
        <r>
          <rPr>
            <b/>
            <sz val="9"/>
            <color indexed="81"/>
            <rFont val="MS P ゴシック"/>
            <family val="3"/>
            <charset val="128"/>
          </rPr>
          <t>小規模多機能、看護小規模多機能は、通所サービス定員と宿泊サービス定員の合計を入れてください。</t>
        </r>
      </text>
    </comment>
    <comment ref="H6" authorId="0" shapeId="0" xr:uid="{00000000-0006-0000-0200-000005000000}">
      <text>
        <r>
          <rPr>
            <b/>
            <sz val="9"/>
            <color indexed="81"/>
            <rFont val="MS P ゴシック"/>
            <family val="3"/>
            <charset val="128"/>
          </rPr>
          <t>この人数が、貴事業所の給付金算定上の「通所者数」となります。</t>
        </r>
      </text>
    </comment>
  </commentList>
</comments>
</file>

<file path=xl/sharedStrings.xml><?xml version="1.0" encoding="utf-8"?>
<sst xmlns="http://schemas.openxmlformats.org/spreadsheetml/2006/main" count="77" uniqueCount="43">
  <si>
    <t>No</t>
    <phoneticPr fontId="3"/>
  </si>
  <si>
    <t>事業所等名称</t>
    <rPh sb="0" eb="3">
      <t>ジギョウショ</t>
    </rPh>
    <rPh sb="3" eb="4">
      <t>トウ</t>
    </rPh>
    <rPh sb="4" eb="6">
      <t>メイショウ</t>
    </rPh>
    <phoneticPr fontId="3"/>
  </si>
  <si>
    <t>事業所番号</t>
    <rPh sb="0" eb="3">
      <t>ジギョウショ</t>
    </rPh>
    <rPh sb="3" eb="5">
      <t>バンゴウ</t>
    </rPh>
    <phoneticPr fontId="3"/>
  </si>
  <si>
    <t>サービス種別</t>
    <rPh sb="4" eb="6">
      <t>シュベツ</t>
    </rPh>
    <phoneticPr fontId="3"/>
  </si>
  <si>
    <t>所在地</t>
    <rPh sb="0" eb="3">
      <t>ショザイチ</t>
    </rPh>
    <phoneticPr fontId="3"/>
  </si>
  <si>
    <t>三鷹市</t>
    <rPh sb="0" eb="3">
      <t>ミタカシ</t>
    </rPh>
    <phoneticPr fontId="3"/>
  </si>
  <si>
    <t>区分</t>
    <rPh sb="0" eb="2">
      <t>クブン</t>
    </rPh>
    <phoneticPr fontId="3"/>
  </si>
  <si>
    <t>申請者（法人）名</t>
    <rPh sb="0" eb="3">
      <t>シンセイシャ</t>
    </rPh>
    <rPh sb="4" eb="6">
      <t>ホウジン</t>
    </rPh>
    <rPh sb="7" eb="8">
      <t>メイ</t>
    </rPh>
    <phoneticPr fontId="3"/>
  </si>
  <si>
    <t>交付申請額（法人合計）</t>
    <rPh sb="0" eb="2">
      <t>コウフ</t>
    </rPh>
    <rPh sb="2" eb="4">
      <t>シンセイ</t>
    </rPh>
    <rPh sb="4" eb="5">
      <t>ガク</t>
    </rPh>
    <rPh sb="6" eb="8">
      <t>ホウジン</t>
    </rPh>
    <rPh sb="8" eb="10">
      <t>ゴウケイ</t>
    </rPh>
    <phoneticPr fontId="3"/>
  </si>
  <si>
    <t>※申請者（法人）名は、様式第１号の法人名と一致させてください。</t>
    <rPh sb="1" eb="4">
      <t>シンセイシャ</t>
    </rPh>
    <rPh sb="5" eb="7">
      <t>ホウジン</t>
    </rPh>
    <rPh sb="8" eb="9">
      <t>メイ</t>
    </rPh>
    <rPh sb="11" eb="13">
      <t>ヨウシキ</t>
    </rPh>
    <rPh sb="13" eb="14">
      <t>ダイ</t>
    </rPh>
    <rPh sb="15" eb="16">
      <t>ゴウ</t>
    </rPh>
    <rPh sb="17" eb="19">
      <t>ホウジン</t>
    </rPh>
    <rPh sb="19" eb="20">
      <t>メイ</t>
    </rPh>
    <rPh sb="21" eb="23">
      <t>イッチ</t>
    </rPh>
    <phoneticPr fontId="3"/>
  </si>
  <si>
    <t>※事業所等名称は、正しく記載してください。略称等は使用しないでください。</t>
    <rPh sb="1" eb="4">
      <t>ジギョウショ</t>
    </rPh>
    <rPh sb="4" eb="5">
      <t>トウ</t>
    </rPh>
    <rPh sb="5" eb="7">
      <t>メイショウ</t>
    </rPh>
    <rPh sb="9" eb="10">
      <t>タダ</t>
    </rPh>
    <rPh sb="12" eb="14">
      <t>キサイ</t>
    </rPh>
    <rPh sb="21" eb="23">
      <t>リャクショウ</t>
    </rPh>
    <rPh sb="23" eb="24">
      <t>トウ</t>
    </rPh>
    <rPh sb="25" eb="27">
      <t>シヨウ</t>
    </rPh>
    <phoneticPr fontId="3"/>
  </si>
  <si>
    <t>※所在地は、三鷹市から記載してください。</t>
    <rPh sb="1" eb="4">
      <t>ショザイチ</t>
    </rPh>
    <rPh sb="6" eb="9">
      <t>ミタカシ</t>
    </rPh>
    <rPh sb="11" eb="13">
      <t>キサイ</t>
    </rPh>
    <phoneticPr fontId="3"/>
  </si>
  <si>
    <t>※区分は、要綱別表に掲げるサービス種別ごとの区分を半角英数字で記載してください。</t>
    <rPh sb="1" eb="3">
      <t>クブン</t>
    </rPh>
    <rPh sb="5" eb="7">
      <t>ヨウコウ</t>
    </rPh>
    <rPh sb="7" eb="9">
      <t>ベッピョウ</t>
    </rPh>
    <rPh sb="10" eb="11">
      <t>カカ</t>
    </rPh>
    <rPh sb="17" eb="19">
      <t>シュベツ</t>
    </rPh>
    <rPh sb="22" eb="24">
      <t>クブン</t>
    </rPh>
    <rPh sb="25" eb="27">
      <t>ハンカク</t>
    </rPh>
    <rPh sb="27" eb="30">
      <t>エイスウジ</t>
    </rPh>
    <rPh sb="31" eb="33">
      <t>キサイ</t>
    </rPh>
    <phoneticPr fontId="3"/>
  </si>
  <si>
    <t>※通所者数又は入所者数は、区分２～４のサービス種別である場合に、交付申請マニュアルの５又は６により算出した人数を半角英数字で記載してください（英数字を入れると、単位は自動で表記されます。）。</t>
    <rPh sb="1" eb="3">
      <t>ツウショ</t>
    </rPh>
    <rPh sb="3" eb="4">
      <t>シャ</t>
    </rPh>
    <rPh sb="4" eb="5">
      <t>スウ</t>
    </rPh>
    <rPh sb="5" eb="6">
      <t>マタ</t>
    </rPh>
    <rPh sb="7" eb="10">
      <t>ニュウショシャ</t>
    </rPh>
    <rPh sb="10" eb="11">
      <t>スウ</t>
    </rPh>
    <rPh sb="13" eb="15">
      <t>クブン</t>
    </rPh>
    <rPh sb="23" eb="25">
      <t>シュベツ</t>
    </rPh>
    <rPh sb="28" eb="30">
      <t>バアイ</t>
    </rPh>
    <rPh sb="32" eb="34">
      <t>コウフ</t>
    </rPh>
    <rPh sb="34" eb="36">
      <t>シンセイ</t>
    </rPh>
    <rPh sb="43" eb="44">
      <t>マタ</t>
    </rPh>
    <rPh sb="49" eb="51">
      <t>サンシュツ</t>
    </rPh>
    <rPh sb="53" eb="55">
      <t>ニンズウ</t>
    </rPh>
    <rPh sb="56" eb="58">
      <t>ハンカク</t>
    </rPh>
    <rPh sb="58" eb="61">
      <t>エイスウジ</t>
    </rPh>
    <rPh sb="62" eb="64">
      <t>キサイ</t>
    </rPh>
    <rPh sb="71" eb="74">
      <t>エイスウジ</t>
    </rPh>
    <rPh sb="75" eb="76">
      <t>イ</t>
    </rPh>
    <rPh sb="80" eb="82">
      <t>タンイ</t>
    </rPh>
    <rPh sb="83" eb="85">
      <t>ジドウ</t>
    </rPh>
    <rPh sb="86" eb="88">
      <t>ヒョウキ</t>
    </rPh>
    <phoneticPr fontId="3"/>
  </si>
  <si>
    <t>※交付申請額（法人合計）は、様式第１号の交付申請額と一致します。</t>
    <rPh sb="1" eb="3">
      <t>コウフ</t>
    </rPh>
    <rPh sb="3" eb="5">
      <t>シンセイ</t>
    </rPh>
    <rPh sb="5" eb="6">
      <t>ガク</t>
    </rPh>
    <rPh sb="7" eb="9">
      <t>ホウジン</t>
    </rPh>
    <rPh sb="9" eb="11">
      <t>ゴウケイ</t>
    </rPh>
    <rPh sb="14" eb="16">
      <t>ヨウシキ</t>
    </rPh>
    <rPh sb="16" eb="17">
      <t>ダイ</t>
    </rPh>
    <rPh sb="18" eb="19">
      <t>ゴウ</t>
    </rPh>
    <rPh sb="20" eb="22">
      <t>コウフ</t>
    </rPh>
    <rPh sb="22" eb="24">
      <t>シンセイ</t>
    </rPh>
    <rPh sb="24" eb="25">
      <t>ガク</t>
    </rPh>
    <rPh sb="26" eb="28">
      <t>イッチ</t>
    </rPh>
    <phoneticPr fontId="3"/>
  </si>
  <si>
    <t>三鷹市介護サービス提供会</t>
    <rPh sb="0" eb="3">
      <t>ミタカシ</t>
    </rPh>
    <rPh sb="3" eb="5">
      <t>カイゴ</t>
    </rPh>
    <rPh sb="9" eb="11">
      <t>テイキョウ</t>
    </rPh>
    <rPh sb="11" eb="12">
      <t>カイ</t>
    </rPh>
    <phoneticPr fontId="3"/>
  </si>
  <si>
    <t>みたか通所リハビリテーション</t>
    <rPh sb="3" eb="5">
      <t>ツウショ</t>
    </rPh>
    <phoneticPr fontId="3"/>
  </si>
  <si>
    <t>みたか介護老人保健施設</t>
    <rPh sb="3" eb="5">
      <t>カイゴ</t>
    </rPh>
    <rPh sb="5" eb="7">
      <t>ロウジン</t>
    </rPh>
    <rPh sb="7" eb="9">
      <t>ホケン</t>
    </rPh>
    <rPh sb="9" eb="11">
      <t>シセツ</t>
    </rPh>
    <phoneticPr fontId="3"/>
  </si>
  <si>
    <t>通所リハビリテーション</t>
  </si>
  <si>
    <t>介護老人保健施設</t>
  </si>
  <si>
    <t>みたか通所介護事業所</t>
    <rPh sb="3" eb="5">
      <t>ツウショ</t>
    </rPh>
    <rPh sb="5" eb="7">
      <t>カイゴ</t>
    </rPh>
    <rPh sb="7" eb="10">
      <t>ジギョウショ</t>
    </rPh>
    <phoneticPr fontId="3"/>
  </si>
  <si>
    <t>通所介護</t>
  </si>
  <si>
    <t>三鷹市野崎１－１－１</t>
    <rPh sb="0" eb="3">
      <t>ミタカシ</t>
    </rPh>
    <rPh sb="3" eb="5">
      <t>ノザキ</t>
    </rPh>
    <phoneticPr fontId="3"/>
  </si>
  <si>
    <t>みたか通所介護ステーション</t>
    <rPh sb="3" eb="5">
      <t>ツウショ</t>
    </rPh>
    <rPh sb="5" eb="7">
      <t>カイゴ</t>
    </rPh>
    <phoneticPr fontId="3"/>
  </si>
  <si>
    <t>事業所の通所定員数</t>
    <rPh sb="0" eb="3">
      <t>ジギョウショ</t>
    </rPh>
    <rPh sb="4" eb="6">
      <t>ツウショ</t>
    </rPh>
    <rPh sb="6" eb="8">
      <t>テイイン</t>
    </rPh>
    <rPh sb="8" eb="9">
      <t>スウ</t>
    </rPh>
    <phoneticPr fontId="3"/>
  </si>
  <si>
    <t>事業所名称：</t>
    <rPh sb="0" eb="3">
      <t>ジギョウショ</t>
    </rPh>
    <rPh sb="3" eb="5">
      <t>メイショウ</t>
    </rPh>
    <phoneticPr fontId="3"/>
  </si>
  <si>
    <t>様式第１号別紙１のH列に入る数値</t>
    <rPh sb="0" eb="2">
      <t>ヨウシキ</t>
    </rPh>
    <rPh sb="2" eb="3">
      <t>ダイ</t>
    </rPh>
    <rPh sb="4" eb="5">
      <t>ゴウ</t>
    </rPh>
    <rPh sb="5" eb="7">
      <t>ベッシ</t>
    </rPh>
    <rPh sb="10" eb="11">
      <t>レツ</t>
    </rPh>
    <rPh sb="12" eb="13">
      <t>ハイ</t>
    </rPh>
    <rPh sb="14" eb="16">
      <t>スウチ</t>
    </rPh>
    <phoneticPr fontId="3"/>
  </si>
  <si>
    <t>通所サービス</t>
    <rPh sb="0" eb="2">
      <t>ツウショ</t>
    </rPh>
    <phoneticPr fontId="3"/>
  </si>
  <si>
    <t>宿泊サービス※</t>
    <rPh sb="0" eb="2">
      <t>シュクハク</t>
    </rPh>
    <phoneticPr fontId="3"/>
  </si>
  <si>
    <t>※宿泊サービスのセルは、小規模多機能型居宅介護又は看護小規模多機能型居宅介護のみ</t>
    <rPh sb="1" eb="3">
      <t>シュクハク</t>
    </rPh>
    <rPh sb="12" eb="15">
      <t>ショウキボ</t>
    </rPh>
    <rPh sb="15" eb="19">
      <t>タキノウガタ</t>
    </rPh>
    <rPh sb="19" eb="21">
      <t>キョタク</t>
    </rPh>
    <rPh sb="21" eb="23">
      <t>カイゴ</t>
    </rPh>
    <rPh sb="23" eb="24">
      <t>マタ</t>
    </rPh>
    <rPh sb="25" eb="27">
      <t>カンゴ</t>
    </rPh>
    <rPh sb="27" eb="30">
      <t>ショウキボ</t>
    </rPh>
    <rPh sb="30" eb="34">
      <t>タキノウガタ</t>
    </rPh>
    <rPh sb="34" eb="36">
      <t>キョタク</t>
    </rPh>
    <rPh sb="36" eb="38">
      <t>カイゴ</t>
    </rPh>
    <phoneticPr fontId="3"/>
  </si>
  <si>
    <t>小計</t>
    <rPh sb="0" eb="2">
      <t>ショウケイ</t>
    </rPh>
    <phoneticPr fontId="3"/>
  </si>
  <si>
    <t>サービス種別</t>
    <rPh sb="4" eb="6">
      <t>シュベツ</t>
    </rPh>
    <phoneticPr fontId="3"/>
  </si>
  <si>
    <t>※通所サービスの通所者数は、その日の開所時間の中で、サービス提供を受けている利用者が最も多い時間の人数を入力してください。</t>
    <rPh sb="1" eb="3">
      <t>ツウショ</t>
    </rPh>
    <rPh sb="8" eb="10">
      <t>ツウショ</t>
    </rPh>
    <rPh sb="10" eb="11">
      <t>シャ</t>
    </rPh>
    <rPh sb="11" eb="12">
      <t>スウ</t>
    </rPh>
    <rPh sb="16" eb="17">
      <t>ヒ</t>
    </rPh>
    <rPh sb="18" eb="20">
      <t>カイショ</t>
    </rPh>
    <rPh sb="20" eb="22">
      <t>ジカン</t>
    </rPh>
    <rPh sb="23" eb="24">
      <t>ナカ</t>
    </rPh>
    <rPh sb="30" eb="32">
      <t>テイキョウ</t>
    </rPh>
    <rPh sb="33" eb="34">
      <t>ウ</t>
    </rPh>
    <rPh sb="38" eb="41">
      <t>リヨウシャ</t>
    </rPh>
    <rPh sb="42" eb="43">
      <t>モット</t>
    </rPh>
    <rPh sb="44" eb="45">
      <t>オオ</t>
    </rPh>
    <rPh sb="46" eb="48">
      <t>ジカン</t>
    </rPh>
    <rPh sb="49" eb="51">
      <t>ニンズウ</t>
    </rPh>
    <rPh sb="52" eb="54">
      <t>ニュウリョク</t>
    </rPh>
    <phoneticPr fontId="3"/>
  </si>
  <si>
    <t>※介護予防サービスを提供している事業所、介護予防・日常生活支援総合事業のサービスのみ提供している事業所のサービス種別は、便宜上、介護サービスのサービス種別を選択してください。</t>
    <rPh sb="1" eb="3">
      <t>カイゴ</t>
    </rPh>
    <rPh sb="3" eb="5">
      <t>ヨボウ</t>
    </rPh>
    <rPh sb="10" eb="12">
      <t>テイキョウ</t>
    </rPh>
    <rPh sb="16" eb="19">
      <t>ジギョウショ</t>
    </rPh>
    <rPh sb="20" eb="22">
      <t>カイゴ</t>
    </rPh>
    <rPh sb="22" eb="24">
      <t>ヨボウ</t>
    </rPh>
    <rPh sb="25" eb="27">
      <t>ニチジョウ</t>
    </rPh>
    <rPh sb="27" eb="29">
      <t>セイカツ</t>
    </rPh>
    <rPh sb="29" eb="31">
      <t>シエン</t>
    </rPh>
    <rPh sb="31" eb="33">
      <t>ソウゴウ</t>
    </rPh>
    <rPh sb="33" eb="35">
      <t>ジギョウ</t>
    </rPh>
    <rPh sb="42" eb="44">
      <t>テイキョウ</t>
    </rPh>
    <rPh sb="48" eb="51">
      <t>ジギョウショ</t>
    </rPh>
    <rPh sb="56" eb="58">
      <t>シュベツ</t>
    </rPh>
    <rPh sb="60" eb="62">
      <t>ベンギ</t>
    </rPh>
    <rPh sb="62" eb="63">
      <t>ジョウ</t>
    </rPh>
    <rPh sb="64" eb="66">
      <t>カイゴ</t>
    </rPh>
    <rPh sb="75" eb="77">
      <t>シュベツ</t>
    </rPh>
    <rPh sb="78" eb="80">
      <t>センタク</t>
    </rPh>
    <phoneticPr fontId="3"/>
  </si>
  <si>
    <t>※サービス種別は、プルダウンリストから選択してください。このとき、事業所等名称、事業所番号及びサービス種別が、東京都又は市に届出を行っている正式な情報と一致するか必ず確認してください。</t>
    <rPh sb="5" eb="7">
      <t>シュベツ</t>
    </rPh>
    <rPh sb="19" eb="21">
      <t>センタク</t>
    </rPh>
    <rPh sb="33" eb="36">
      <t>ジギョウショ</t>
    </rPh>
    <rPh sb="36" eb="37">
      <t>トウ</t>
    </rPh>
    <rPh sb="37" eb="39">
      <t>メイショウ</t>
    </rPh>
    <rPh sb="40" eb="43">
      <t>ジギョウショ</t>
    </rPh>
    <rPh sb="43" eb="45">
      <t>バンゴウ</t>
    </rPh>
    <rPh sb="45" eb="46">
      <t>オヨ</t>
    </rPh>
    <rPh sb="51" eb="53">
      <t>シュベツ</t>
    </rPh>
    <rPh sb="55" eb="57">
      <t>トウキョウ</t>
    </rPh>
    <rPh sb="57" eb="58">
      <t>ト</t>
    </rPh>
    <rPh sb="58" eb="59">
      <t>マタ</t>
    </rPh>
    <rPh sb="60" eb="61">
      <t>シ</t>
    </rPh>
    <rPh sb="62" eb="64">
      <t>トドケデ</t>
    </rPh>
    <rPh sb="65" eb="66">
      <t>オコナ</t>
    </rPh>
    <rPh sb="70" eb="72">
      <t>セイシキ</t>
    </rPh>
    <rPh sb="73" eb="75">
      <t>ジョウホウ</t>
    </rPh>
    <rPh sb="76" eb="78">
      <t>イッチ</t>
    </rPh>
    <rPh sb="81" eb="82">
      <t>カナラ</t>
    </rPh>
    <rPh sb="83" eb="85">
      <t>カクニン</t>
    </rPh>
    <phoneticPr fontId="3"/>
  </si>
  <si>
    <t>（例：10時には12人、14時には15人、16時には13人の利用者が事業所でサービス提供を受けている場合には、「15人」となります。）</t>
    <rPh sb="1" eb="2">
      <t>レイ</t>
    </rPh>
    <rPh sb="5" eb="6">
      <t>ジ</t>
    </rPh>
    <rPh sb="10" eb="11">
      <t>ニン</t>
    </rPh>
    <rPh sb="14" eb="15">
      <t>ジ</t>
    </rPh>
    <rPh sb="19" eb="20">
      <t>ニン</t>
    </rPh>
    <rPh sb="23" eb="24">
      <t>ジ</t>
    </rPh>
    <rPh sb="28" eb="29">
      <t>ニン</t>
    </rPh>
    <rPh sb="30" eb="33">
      <t>リヨウシャ</t>
    </rPh>
    <rPh sb="34" eb="37">
      <t>ジギョウショ</t>
    </rPh>
    <rPh sb="42" eb="44">
      <t>テイキョウ</t>
    </rPh>
    <rPh sb="45" eb="46">
      <t>ウ</t>
    </rPh>
    <rPh sb="50" eb="52">
      <t>バアイ</t>
    </rPh>
    <rPh sb="58" eb="59">
      <t>ニン</t>
    </rPh>
    <phoneticPr fontId="3"/>
  </si>
  <si>
    <t>※事業所番号は、申請を行う事業所等の介護保険事業所番号を10桁で正確に記載してください。なお、養護老人ホーム、軽費老人ホームについては、便宜上、「999999999」と記載してください。</t>
    <rPh sb="1" eb="4">
      <t>ジギョウショ</t>
    </rPh>
    <rPh sb="4" eb="6">
      <t>バンゴウ</t>
    </rPh>
    <rPh sb="8" eb="10">
      <t>シンセイ</t>
    </rPh>
    <rPh sb="11" eb="12">
      <t>オコナ</t>
    </rPh>
    <rPh sb="13" eb="16">
      <t>ジギョウショ</t>
    </rPh>
    <rPh sb="16" eb="17">
      <t>トウ</t>
    </rPh>
    <rPh sb="18" eb="20">
      <t>カイゴ</t>
    </rPh>
    <rPh sb="20" eb="22">
      <t>ホケン</t>
    </rPh>
    <rPh sb="22" eb="25">
      <t>ジギョウショ</t>
    </rPh>
    <rPh sb="25" eb="27">
      <t>バンゴウ</t>
    </rPh>
    <rPh sb="30" eb="31">
      <t>ケタ</t>
    </rPh>
    <rPh sb="32" eb="34">
      <t>セイカク</t>
    </rPh>
    <rPh sb="35" eb="37">
      <t>キサイ</t>
    </rPh>
    <rPh sb="47" eb="49">
      <t>ヨウゴ</t>
    </rPh>
    <rPh sb="49" eb="51">
      <t>ロウジン</t>
    </rPh>
    <rPh sb="55" eb="57">
      <t>ケイヒ</t>
    </rPh>
    <rPh sb="57" eb="59">
      <t>ロウジン</t>
    </rPh>
    <rPh sb="68" eb="70">
      <t>ベンギ</t>
    </rPh>
    <rPh sb="70" eb="71">
      <t>ジョウ</t>
    </rPh>
    <rPh sb="84" eb="86">
      <t>キサイ</t>
    </rPh>
    <phoneticPr fontId="3"/>
  </si>
  <si>
    <t>事業所等別
交付申請額
（単位：円）</t>
    <rPh sb="0" eb="3">
      <t>ジギョウショ</t>
    </rPh>
    <rPh sb="3" eb="4">
      <t>トウ</t>
    </rPh>
    <rPh sb="4" eb="5">
      <t>ベツ</t>
    </rPh>
    <rPh sb="6" eb="8">
      <t>コウフ</t>
    </rPh>
    <rPh sb="8" eb="10">
      <t>シンセイ</t>
    </rPh>
    <rPh sb="10" eb="11">
      <t>ガク</t>
    </rPh>
    <rPh sb="13" eb="15">
      <t>タンイ</t>
    </rPh>
    <rPh sb="16" eb="17">
      <t>エン</t>
    </rPh>
    <phoneticPr fontId="3"/>
  </si>
  <si>
    <t>通所者数
又は
入所者数</t>
    <rPh sb="0" eb="2">
      <t>ツウショ</t>
    </rPh>
    <rPh sb="2" eb="3">
      <t>シャ</t>
    </rPh>
    <rPh sb="3" eb="4">
      <t>スウ</t>
    </rPh>
    <rPh sb="5" eb="6">
      <t>マタ</t>
    </rPh>
    <rPh sb="8" eb="11">
      <t>ニュウショシャ</t>
    </rPh>
    <rPh sb="11" eb="12">
      <t>スウ</t>
    </rPh>
    <phoneticPr fontId="3"/>
  </si>
  <si>
    <t>R7.3.24～3.28に通所した利用者の平均数</t>
    <rPh sb="13" eb="15">
      <t>ツウショ</t>
    </rPh>
    <rPh sb="17" eb="20">
      <t>リヨウシャ</t>
    </rPh>
    <rPh sb="21" eb="23">
      <t>ヘイキン</t>
    </rPh>
    <rPh sb="23" eb="24">
      <t>スウ</t>
    </rPh>
    <phoneticPr fontId="3"/>
  </si>
  <si>
    <t>R7.3.24～3.28の通所者数等をそれぞれ記入</t>
    <rPh sb="13" eb="15">
      <t>ツウショ</t>
    </rPh>
    <rPh sb="15" eb="16">
      <t>シャ</t>
    </rPh>
    <rPh sb="16" eb="17">
      <t>スウ</t>
    </rPh>
    <rPh sb="17" eb="18">
      <t>トウ</t>
    </rPh>
    <rPh sb="23" eb="25">
      <t>キニュウ</t>
    </rPh>
    <phoneticPr fontId="3"/>
  </si>
  <si>
    <t>※宿泊サービスのセルは、例えば、3/24～3/25にかけて宿泊した利用者数を３月24日のセルに入力してください。</t>
    <rPh sb="1" eb="3">
      <t>シュクハク</t>
    </rPh>
    <rPh sb="12" eb="13">
      <t>タト</t>
    </rPh>
    <rPh sb="29" eb="31">
      <t>シュクハク</t>
    </rPh>
    <rPh sb="33" eb="36">
      <t>リヨウシャ</t>
    </rPh>
    <rPh sb="36" eb="37">
      <t>スウ</t>
    </rPh>
    <rPh sb="39" eb="40">
      <t>ガツ</t>
    </rPh>
    <rPh sb="42" eb="43">
      <t>ニチ</t>
    </rPh>
    <rPh sb="47" eb="49">
      <t>ニュウリョク</t>
    </rPh>
    <phoneticPr fontId="3"/>
  </si>
  <si>
    <t>R7.4.1に通所した利用者</t>
    <rPh sb="7" eb="9">
      <t>ツウショ</t>
    </rPh>
    <rPh sb="11" eb="14">
      <t>リヨウシャ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</si>
</sst>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2">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b/>
      <sz val="11"/>
      <color theme="1"/>
      <name val="游ゴシック"/>
      <family val="3"/>
      <charset val="128"/>
      <scheme val="minor"/>
    </font>
    <font>
      <sz val="36"/>
      <color theme="1"/>
      <name val="游ゴシック"/>
      <family val="2"/>
      <scheme val="minor"/>
    </font>
    <font>
      <b/>
      <sz val="9"/>
      <color indexed="81"/>
      <name val="MS P ゴシック"/>
      <family val="3"/>
      <charset val="128"/>
    </font>
    <font>
      <b/>
      <sz val="12"/>
      <color indexed="81"/>
      <name val="MS P ゴシック"/>
      <family val="3"/>
      <charset val="128"/>
    </font>
    <font>
      <sz val="11"/>
      <color theme="1"/>
      <name val="游ゴシック"/>
      <family val="3"/>
      <charset val="128"/>
      <scheme val="minor"/>
    </font>
    <font>
      <sz val="60"/>
      <color theme="1"/>
      <name val="游ゴシック"/>
      <family val="2"/>
      <scheme val="minor"/>
    </font>
    <font>
      <sz val="11"/>
      <color theme="0" tint="-4.9989318521683403E-2"/>
      <name val="游ゴシック"/>
      <family val="2"/>
      <scheme val="minor"/>
    </font>
    <font>
      <sz val="18"/>
      <color theme="1"/>
      <name val="游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3">
    <xf numFmtId="0" fontId="0" fillId="0" borderId="0" xfId="0"/>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38" fontId="0" fillId="4" borderId="1" xfId="1" applyFont="1" applyFill="1" applyBorder="1" applyAlignment="1">
      <alignment horizontal="right"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57" fontId="0" fillId="0" borderId="0" xfId="0" applyNumberFormat="1" applyAlignment="1">
      <alignment horizontal="left" vertical="top" wrapText="1"/>
    </xf>
    <xf numFmtId="0" fontId="0" fillId="0" borderId="0" xfId="0" applyAlignment="1">
      <alignment vertical="center"/>
    </xf>
    <xf numFmtId="0" fontId="10" fillId="0" borderId="0" xfId="0" applyFont="1"/>
    <xf numFmtId="56" fontId="0" fillId="0" borderId="1" xfId="0" applyNumberForma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0" xfId="0" applyAlignment="1">
      <alignment shrinkToFit="1"/>
    </xf>
    <xf numFmtId="0" fontId="11" fillId="2" borderId="1"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4" fillId="0" borderId="0" xfId="0" applyFont="1"/>
    <xf numFmtId="176" fontId="0" fillId="0" borderId="1" xfId="0" applyNumberFormat="1" applyBorder="1" applyAlignment="1" applyProtection="1">
      <alignment horizontal="right" vertical="center"/>
      <protection locked="0"/>
    </xf>
    <xf numFmtId="0" fontId="0" fillId="0" borderId="2" xfId="0" applyBorder="1" applyAlignment="1" applyProtection="1">
      <alignment horizontal="left" vertical="center" wrapText="1"/>
      <protection locked="0"/>
    </xf>
    <xf numFmtId="176" fontId="0" fillId="0" borderId="2" xfId="0" applyNumberFormat="1" applyBorder="1" applyAlignment="1" applyProtection="1">
      <alignment horizontal="right" vertical="center"/>
      <protection locked="0"/>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38" fontId="4" fillId="0" borderId="5" xfId="0" applyNumberFormat="1" applyFont="1" applyBorder="1" applyAlignment="1">
      <alignment horizontal="right" vertical="center"/>
    </xf>
    <xf numFmtId="38" fontId="4" fillId="0" borderId="7" xfId="0" applyNumberFormat="1" applyFont="1" applyBorder="1" applyAlignment="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8" fillId="2" borderId="17" xfId="0" applyFont="1" applyFill="1" applyBorder="1" applyAlignment="1" applyProtection="1">
      <alignment horizontal="left"/>
      <protection locked="0"/>
    </xf>
    <xf numFmtId="0" fontId="8" fillId="2" borderId="18" xfId="0" applyFont="1" applyFill="1" applyBorder="1" applyAlignment="1" applyProtection="1">
      <alignment horizontal="left"/>
      <protection locked="0"/>
    </xf>
    <xf numFmtId="0" fontId="8" fillId="2" borderId="19" xfId="0" applyFont="1" applyFill="1" applyBorder="1" applyAlignment="1" applyProtection="1">
      <alignment horizontal="left"/>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4" borderId="0" xfId="0" applyFont="1" applyFill="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16" xfId="0" applyNumberFormat="1" applyFont="1" applyBorder="1" applyAlignment="1">
      <alignment horizontal="center" vertical="center"/>
    </xf>
    <xf numFmtId="0" fontId="0" fillId="0" borderId="0" xfId="0" applyAlignment="1">
      <alignment horizontal="left"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cellXfs>
  <cellStyles count="2">
    <cellStyle name="桁区切り" xfId="1" builtinId="6"/>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1138517</xdr:colOff>
      <xdr:row>0</xdr:row>
      <xdr:rowOff>26895</xdr:rowOff>
    </xdr:from>
    <xdr:to>
      <xdr:col>2</xdr:col>
      <xdr:colOff>1640541</xdr:colOff>
      <xdr:row>1</xdr:row>
      <xdr:rowOff>797860</xdr:rowOff>
    </xdr:to>
    <xdr:sp macro="" textlink="">
      <xdr:nvSpPr>
        <xdr:cNvPr id="2" name="テキスト ボックス 1">
          <a:extLst>
            <a:ext uri="{FF2B5EF4-FFF2-40B4-BE49-F238E27FC236}">
              <a16:creationId xmlns:a16="http://schemas.microsoft.com/office/drawing/2014/main" id="{AA3010F6-AFCB-4114-AD6F-3A1ECA106CFF}"/>
            </a:ext>
          </a:extLst>
        </xdr:cNvPr>
        <xdr:cNvSpPr txBox="1"/>
      </xdr:nvSpPr>
      <xdr:spPr>
        <a:xfrm>
          <a:off x="1416423" y="26895"/>
          <a:ext cx="1909483" cy="100404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769539</xdr:colOff>
      <xdr:row>7</xdr:row>
      <xdr:rowOff>246108</xdr:rowOff>
    </xdr:from>
    <xdr:to>
      <xdr:col>4</xdr:col>
      <xdr:colOff>80144</xdr:colOff>
      <xdr:row>11</xdr:row>
      <xdr:rowOff>100300</xdr:rowOff>
    </xdr:to>
    <xdr:sp macro="" textlink="">
      <xdr:nvSpPr>
        <xdr:cNvPr id="2" name="上矢印 1">
          <a:extLst>
            <a:ext uri="{FF2B5EF4-FFF2-40B4-BE49-F238E27FC236}">
              <a16:creationId xmlns:a16="http://schemas.microsoft.com/office/drawing/2014/main" id="{00000000-0008-0000-0200-000002000000}"/>
            </a:ext>
          </a:extLst>
        </xdr:cNvPr>
        <xdr:cNvSpPr/>
      </xdr:nvSpPr>
      <xdr:spPr>
        <a:xfrm rot="19256004">
          <a:off x="3726099" y="2326368"/>
          <a:ext cx="682205" cy="920992"/>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449580</xdr:colOff>
      <xdr:row>3</xdr:row>
      <xdr:rowOff>182880</xdr:rowOff>
    </xdr:from>
    <xdr:to>
      <xdr:col>4</xdr:col>
      <xdr:colOff>106680</xdr:colOff>
      <xdr:row>9</xdr:row>
      <xdr:rowOff>213360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49580" y="982980"/>
          <a:ext cx="3985260" cy="1844040"/>
        </a:xfrm>
        <a:prstGeom prst="bracketPair">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88303</xdr:colOff>
      <xdr:row>1</xdr:row>
      <xdr:rowOff>28687</xdr:rowOff>
    </xdr:from>
    <xdr:to>
      <xdr:col>8</xdr:col>
      <xdr:colOff>681319</xdr:colOff>
      <xdr:row>3</xdr:row>
      <xdr:rowOff>165847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26985" y="297628"/>
          <a:ext cx="3246569" cy="67504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セルの色が黄色の箇所に名称、数値（半角英数字）を入れてください。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21"/>
  <sheetViews>
    <sheetView zoomScale="85" zoomScaleNormal="85" workbookViewId="0">
      <selection activeCell="H5" sqref="H5"/>
    </sheetView>
  </sheetViews>
  <sheetFormatPr defaultRowHeight="18"/>
  <cols>
    <col min="1" max="1" width="3.69921875" bestFit="1" customWidth="1"/>
    <col min="2" max="2" width="18.5" customWidth="1"/>
    <col min="3" max="3" width="26" customWidth="1"/>
    <col min="4" max="4" width="20.09765625" customWidth="1"/>
    <col min="5" max="5" width="20.5" customWidth="1"/>
    <col min="6" max="6" width="41.8984375" customWidth="1"/>
    <col min="7" max="7" width="7.5" customWidth="1"/>
    <col min="8" max="8" width="12.296875" customWidth="1"/>
    <col min="9" max="9" width="16.296875" customWidth="1"/>
  </cols>
  <sheetData>
    <row r="1" spans="1:9">
      <c r="A1" s="1"/>
      <c r="B1" s="1"/>
    </row>
    <row r="2" spans="1:9" ht="91.2" customHeight="1">
      <c r="A2" s="32" t="s">
        <v>0</v>
      </c>
      <c r="B2" s="32" t="s">
        <v>7</v>
      </c>
      <c r="C2" s="34" t="s">
        <v>1</v>
      </c>
      <c r="D2" s="34" t="s">
        <v>2</v>
      </c>
      <c r="E2" s="34" t="s">
        <v>3</v>
      </c>
      <c r="F2" s="32" t="s">
        <v>4</v>
      </c>
      <c r="G2" s="34" t="s">
        <v>6</v>
      </c>
      <c r="H2" s="34" t="s">
        <v>38</v>
      </c>
      <c r="I2" s="22" t="s">
        <v>37</v>
      </c>
    </row>
    <row r="3" spans="1:9" ht="37.799999999999997" customHeight="1">
      <c r="A3" s="33"/>
      <c r="B3" s="33"/>
      <c r="C3" s="35"/>
      <c r="D3" s="35"/>
      <c r="E3" s="35"/>
      <c r="F3" s="33"/>
      <c r="G3" s="35"/>
      <c r="H3" s="35"/>
      <c r="I3" s="23"/>
    </row>
    <row r="4" spans="1:9" ht="39.6" customHeight="1">
      <c r="A4" s="2">
        <v>1</v>
      </c>
      <c r="B4" s="12"/>
      <c r="C4" s="13"/>
      <c r="D4" s="13"/>
      <c r="E4" s="13"/>
      <c r="F4" s="13" t="s">
        <v>5</v>
      </c>
      <c r="G4" s="14"/>
      <c r="H4" s="19"/>
      <c r="I4" s="4" t="str">
        <f>IF(G4=1,H4*7500,IF(G4=2,27000*H4,""))</f>
        <v/>
      </c>
    </row>
    <row r="5" spans="1:9" ht="39.6" customHeight="1">
      <c r="A5" s="2">
        <v>2</v>
      </c>
      <c r="B5" s="3">
        <f>B4</f>
        <v>0</v>
      </c>
      <c r="C5" s="13"/>
      <c r="D5" s="13"/>
      <c r="E5" s="13"/>
      <c r="F5" s="13" t="s">
        <v>5</v>
      </c>
      <c r="G5" s="14"/>
      <c r="H5" s="19"/>
      <c r="I5" s="4" t="str">
        <f t="shared" ref="I5:I10" si="0">IF(G5=1,H5*7500,IF(G5=2,27000*H5,""))</f>
        <v/>
      </c>
    </row>
    <row r="6" spans="1:9" ht="39.6" customHeight="1">
      <c r="A6" s="2">
        <v>3</v>
      </c>
      <c r="B6" s="3">
        <f t="shared" ref="B6:B11" si="1">B5</f>
        <v>0</v>
      </c>
      <c r="C6" s="13"/>
      <c r="D6" s="13"/>
      <c r="E6" s="13"/>
      <c r="F6" s="13" t="s">
        <v>5</v>
      </c>
      <c r="G6" s="14"/>
      <c r="H6" s="19"/>
      <c r="I6" s="4" t="str">
        <f t="shared" si="0"/>
        <v/>
      </c>
    </row>
    <row r="7" spans="1:9" ht="39.6" customHeight="1">
      <c r="A7" s="2">
        <v>4</v>
      </c>
      <c r="B7" s="3">
        <f t="shared" si="1"/>
        <v>0</v>
      </c>
      <c r="C7" s="13"/>
      <c r="D7" s="13"/>
      <c r="E7" s="13"/>
      <c r="F7" s="13" t="s">
        <v>5</v>
      </c>
      <c r="G7" s="14"/>
      <c r="H7" s="19"/>
      <c r="I7" s="4" t="str">
        <f t="shared" si="0"/>
        <v/>
      </c>
    </row>
    <row r="8" spans="1:9" ht="39.6" customHeight="1">
      <c r="A8" s="2">
        <v>5</v>
      </c>
      <c r="B8" s="3">
        <f t="shared" si="1"/>
        <v>0</v>
      </c>
      <c r="C8" s="13"/>
      <c r="D8" s="13"/>
      <c r="E8" s="13"/>
      <c r="F8" s="13" t="s">
        <v>5</v>
      </c>
      <c r="G8" s="14"/>
      <c r="H8" s="19"/>
      <c r="I8" s="4" t="str">
        <f t="shared" si="0"/>
        <v/>
      </c>
    </row>
    <row r="9" spans="1:9" ht="39.6" customHeight="1">
      <c r="A9" s="2">
        <v>6</v>
      </c>
      <c r="B9" s="3">
        <f t="shared" si="1"/>
        <v>0</v>
      </c>
      <c r="C9" s="13"/>
      <c r="D9" s="13"/>
      <c r="E9" s="13"/>
      <c r="F9" s="13" t="s">
        <v>5</v>
      </c>
      <c r="G9" s="14"/>
      <c r="H9" s="19"/>
      <c r="I9" s="4" t="str">
        <f t="shared" si="0"/>
        <v/>
      </c>
    </row>
    <row r="10" spans="1:9" ht="39.6" customHeight="1">
      <c r="A10" s="2">
        <v>7</v>
      </c>
      <c r="B10" s="3">
        <f t="shared" si="1"/>
        <v>0</v>
      </c>
      <c r="C10" s="13"/>
      <c r="D10" s="13"/>
      <c r="E10" s="13"/>
      <c r="F10" s="13" t="s">
        <v>5</v>
      </c>
      <c r="G10" s="14"/>
      <c r="H10" s="19"/>
      <c r="I10" s="4" t="str">
        <f t="shared" si="0"/>
        <v/>
      </c>
    </row>
    <row r="11" spans="1:9" ht="39.6" customHeight="1" thickBot="1">
      <c r="A11" s="2">
        <v>8</v>
      </c>
      <c r="B11" s="3">
        <f t="shared" si="1"/>
        <v>0</v>
      </c>
      <c r="C11" s="13"/>
      <c r="D11" s="13"/>
      <c r="E11" s="13"/>
      <c r="F11" s="20" t="s">
        <v>5</v>
      </c>
      <c r="G11" s="14"/>
      <c r="H11" s="21"/>
      <c r="I11" s="4" t="str">
        <f>IF(G11=1,H11*7500,IF(G11=2,27000*H11,""))</f>
        <v/>
      </c>
    </row>
    <row r="12" spans="1:9">
      <c r="A12" s="6"/>
      <c r="F12" s="24" t="s">
        <v>8</v>
      </c>
      <c r="G12" s="25"/>
      <c r="H12" s="26"/>
      <c r="I12" s="30">
        <f>SUM(I4:I11)</f>
        <v>0</v>
      </c>
    </row>
    <row r="13" spans="1:9" ht="18.600000000000001" thickBot="1">
      <c r="A13" t="s">
        <v>9</v>
      </c>
      <c r="F13" s="27"/>
      <c r="G13" s="28"/>
      <c r="H13" s="29"/>
      <c r="I13" s="31"/>
    </row>
    <row r="14" spans="1:9">
      <c r="A14" t="s">
        <v>14</v>
      </c>
    </row>
    <row r="15" spans="1:9">
      <c r="A15" t="s">
        <v>10</v>
      </c>
    </row>
    <row r="16" spans="1:9">
      <c r="A16" t="s">
        <v>36</v>
      </c>
    </row>
    <row r="17" spans="1:1">
      <c r="A17" t="s">
        <v>34</v>
      </c>
    </row>
    <row r="18" spans="1:1">
      <c r="A18" t="s">
        <v>33</v>
      </c>
    </row>
    <row r="19" spans="1:1">
      <c r="A19" t="s">
        <v>11</v>
      </c>
    </row>
    <row r="20" spans="1:1">
      <c r="A20" t="s">
        <v>12</v>
      </c>
    </row>
    <row r="21" spans="1:1">
      <c r="A21" t="s">
        <v>13</v>
      </c>
    </row>
  </sheetData>
  <sheetProtection algorithmName="SHA-512" hashValue="KA6Eo4oL/qHx+sQmWBc1SB2T1sD92JTk4PlrznOCGacWGnE7QQDtYV2GURqUYxlNaaHUpe9ifTDN+u/Af5UWxw==" saltValue="PMyJ6tPkMNDtlq2mCmENeg==" spinCount="100000" sheet="1" selectLockedCells="1"/>
  <mergeCells count="11">
    <mergeCell ref="I2:I3"/>
    <mergeCell ref="F12:H13"/>
    <mergeCell ref="I12:I13"/>
    <mergeCell ref="A2:A3"/>
    <mergeCell ref="B2:B3"/>
    <mergeCell ref="H2:H3"/>
    <mergeCell ref="G2:G3"/>
    <mergeCell ref="F2:F3"/>
    <mergeCell ref="E2:E3"/>
    <mergeCell ref="D2:D3"/>
    <mergeCell ref="C2:C3"/>
  </mergeCells>
  <phoneticPr fontId="3"/>
  <conditionalFormatting sqref="G4:G11">
    <cfRule type="expression" dxfId="1" priority="13">
      <formula>$G$4&gt;1</formula>
    </cfRule>
  </conditionalFormatting>
  <dataValidations count="2">
    <dataValidation type="list" allowBlank="1" showInputMessage="1" showErrorMessage="1" sqref="G4:G11" xr:uid="{00000000-0002-0000-0000-000000000000}">
      <formula1>"1,2"</formula1>
    </dataValidation>
    <dataValidation type="list" allowBlank="1" showInputMessage="1" showErrorMessage="1" sqref="E4:E11" xr:uid="{A7EA8DB6-67C0-4DDB-94B1-48F268AFB216}">
      <formula1>"通所介護,地域密着型通所介護,認知症対応型通所介護,通所リハビリテーション,小規模多機能型居宅介護,看護小規模多機能型居宅介護,短期入所生活介護,介護老人福祉施設,介護老人保健施設,介護医療院,特定施設入居者生活介護,地域密着型特定施設入居者生活介護,認知症対応型共同生活介護,養護老人ホーム,軽費老人ホーム"</formula1>
    </dataValidation>
  </dataValidations>
  <pageMargins left="0.23622047244094491" right="0.23622047244094491" top="0.74803149606299213" bottom="0.35433070866141736" header="0.31496062992125984" footer="0.31496062992125984"/>
  <pageSetup paperSize="9" scale="73" orientation="landscape" horizontalDpi="300" verticalDpi="300" r:id="rId1"/>
  <headerFooter>
    <oddHeader>&amp;L様式第１号別紙１（第４条関係）</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AD15-AFB6-470E-BBFD-2B9B4D06088D}">
  <sheetPr>
    <tabColor rgb="FFFF0000"/>
    <pageSetUpPr fitToPage="1"/>
  </sheetPr>
  <dimension ref="A1:I21"/>
  <sheetViews>
    <sheetView topLeftCell="A7" zoomScale="85" zoomScaleNormal="85" workbookViewId="0">
      <selection activeCell="H4" sqref="H4"/>
    </sheetView>
  </sheetViews>
  <sheetFormatPr defaultRowHeight="18"/>
  <cols>
    <col min="1" max="1" width="3.69921875" bestFit="1" customWidth="1"/>
    <col min="2" max="2" width="18.5" customWidth="1"/>
    <col min="3" max="3" width="26" customWidth="1"/>
    <col min="4" max="4" width="20.09765625" customWidth="1"/>
    <col min="5" max="5" width="20.5" customWidth="1"/>
    <col min="6" max="6" width="41.8984375" customWidth="1"/>
    <col min="7" max="7" width="7.5" customWidth="1"/>
    <col min="8" max="8" width="12.296875" customWidth="1"/>
    <col min="9" max="9" width="16.296875" customWidth="1"/>
  </cols>
  <sheetData>
    <row r="1" spans="1:9">
      <c r="A1" s="1"/>
      <c r="B1" s="1"/>
    </row>
    <row r="2" spans="1:9" ht="91.2" customHeight="1">
      <c r="A2" s="32" t="s">
        <v>0</v>
      </c>
      <c r="B2" s="32" t="s">
        <v>7</v>
      </c>
      <c r="C2" s="34" t="s">
        <v>1</v>
      </c>
      <c r="D2" s="34" t="s">
        <v>2</v>
      </c>
      <c r="E2" s="34" t="s">
        <v>3</v>
      </c>
      <c r="F2" s="32" t="s">
        <v>4</v>
      </c>
      <c r="G2" s="34" t="s">
        <v>6</v>
      </c>
      <c r="H2" s="34" t="s">
        <v>38</v>
      </c>
      <c r="I2" s="22" t="s">
        <v>37</v>
      </c>
    </row>
    <row r="3" spans="1:9" ht="37.799999999999997" customHeight="1">
      <c r="A3" s="33"/>
      <c r="B3" s="33"/>
      <c r="C3" s="35"/>
      <c r="D3" s="35"/>
      <c r="E3" s="35"/>
      <c r="F3" s="33"/>
      <c r="G3" s="35"/>
      <c r="H3" s="35"/>
      <c r="I3" s="23"/>
    </row>
    <row r="4" spans="1:9" ht="39.6" customHeight="1">
      <c r="A4" s="2">
        <v>1</v>
      </c>
      <c r="B4" s="12" t="s">
        <v>15</v>
      </c>
      <c r="C4" s="13" t="s">
        <v>23</v>
      </c>
      <c r="D4" s="13">
        <v>1234567891</v>
      </c>
      <c r="E4" s="13" t="s">
        <v>21</v>
      </c>
      <c r="F4" s="13" t="s">
        <v>22</v>
      </c>
      <c r="G4" s="14">
        <v>1</v>
      </c>
      <c r="H4" s="19">
        <v>12</v>
      </c>
      <c r="I4" s="4">
        <f>IF(G4=1,H4*7500,IF(G4=2,27000*H4,""))</f>
        <v>90000</v>
      </c>
    </row>
    <row r="5" spans="1:9" ht="39.6" customHeight="1">
      <c r="A5" s="2">
        <v>2</v>
      </c>
      <c r="B5" s="3" t="str">
        <f>B4</f>
        <v>三鷹市介護サービス提供会</v>
      </c>
      <c r="C5" s="13" t="s">
        <v>16</v>
      </c>
      <c r="D5" s="13">
        <v>1234561234</v>
      </c>
      <c r="E5" s="13" t="s">
        <v>18</v>
      </c>
      <c r="F5" s="13" t="s">
        <v>22</v>
      </c>
      <c r="G5" s="14">
        <v>1</v>
      </c>
      <c r="H5" s="19">
        <v>10</v>
      </c>
      <c r="I5" s="4">
        <f t="shared" ref="I5:I10" si="0">IF(G5=1,H5*7500,IF(G5=2,27000*H5,""))</f>
        <v>75000</v>
      </c>
    </row>
    <row r="6" spans="1:9" ht="39.6" customHeight="1">
      <c r="A6" s="2">
        <v>3</v>
      </c>
      <c r="B6" s="3" t="str">
        <f t="shared" ref="B6:B11" si="1">B5</f>
        <v>三鷹市介護サービス提供会</v>
      </c>
      <c r="C6" s="13" t="s">
        <v>20</v>
      </c>
      <c r="D6" s="13">
        <v>1234561234</v>
      </c>
      <c r="E6" s="13" t="s">
        <v>21</v>
      </c>
      <c r="F6" s="13" t="s">
        <v>22</v>
      </c>
      <c r="G6" s="14">
        <v>1</v>
      </c>
      <c r="H6" s="19">
        <v>15</v>
      </c>
      <c r="I6" s="4">
        <f t="shared" si="0"/>
        <v>112500</v>
      </c>
    </row>
    <row r="7" spans="1:9" ht="39.6" customHeight="1">
      <c r="A7" s="2">
        <v>4</v>
      </c>
      <c r="B7" s="3" t="str">
        <f t="shared" si="1"/>
        <v>三鷹市介護サービス提供会</v>
      </c>
      <c r="C7" s="13" t="s">
        <v>17</v>
      </c>
      <c r="D7" s="13">
        <v>1234561234</v>
      </c>
      <c r="E7" s="13" t="s">
        <v>19</v>
      </c>
      <c r="F7" s="13" t="s">
        <v>22</v>
      </c>
      <c r="G7" s="14">
        <v>2</v>
      </c>
      <c r="H7" s="19">
        <v>60</v>
      </c>
      <c r="I7" s="4">
        <f t="shared" si="0"/>
        <v>1620000</v>
      </c>
    </row>
    <row r="8" spans="1:9" ht="39.6" customHeight="1">
      <c r="A8" s="2">
        <v>5</v>
      </c>
      <c r="B8" s="3" t="str">
        <f t="shared" si="1"/>
        <v>三鷹市介護サービス提供会</v>
      </c>
      <c r="C8" s="13"/>
      <c r="D8" s="13"/>
      <c r="E8" s="13"/>
      <c r="F8" s="13" t="s">
        <v>5</v>
      </c>
      <c r="G8" s="14"/>
      <c r="H8" s="19"/>
      <c r="I8" s="4" t="str">
        <f t="shared" si="0"/>
        <v/>
      </c>
    </row>
    <row r="9" spans="1:9" ht="39.6" customHeight="1">
      <c r="A9" s="2">
        <v>6</v>
      </c>
      <c r="B9" s="3" t="str">
        <f t="shared" si="1"/>
        <v>三鷹市介護サービス提供会</v>
      </c>
      <c r="C9" s="13"/>
      <c r="D9" s="13"/>
      <c r="E9" s="13"/>
      <c r="F9" s="13" t="s">
        <v>5</v>
      </c>
      <c r="G9" s="14"/>
      <c r="H9" s="19"/>
      <c r="I9" s="4" t="str">
        <f t="shared" si="0"/>
        <v/>
      </c>
    </row>
    <row r="10" spans="1:9" ht="39.6" customHeight="1">
      <c r="A10" s="2">
        <v>7</v>
      </c>
      <c r="B10" s="3" t="str">
        <f t="shared" si="1"/>
        <v>三鷹市介護サービス提供会</v>
      </c>
      <c r="C10" s="13"/>
      <c r="D10" s="13"/>
      <c r="E10" s="13"/>
      <c r="F10" s="13" t="s">
        <v>5</v>
      </c>
      <c r="G10" s="14"/>
      <c r="H10" s="19"/>
      <c r="I10" s="4" t="str">
        <f t="shared" si="0"/>
        <v/>
      </c>
    </row>
    <row r="11" spans="1:9" ht="39.6" customHeight="1" thickBot="1">
      <c r="A11" s="2">
        <v>8</v>
      </c>
      <c r="B11" s="3" t="str">
        <f t="shared" si="1"/>
        <v>三鷹市介護サービス提供会</v>
      </c>
      <c r="C11" s="13"/>
      <c r="D11" s="13"/>
      <c r="E11" s="13"/>
      <c r="F11" s="20" t="s">
        <v>5</v>
      </c>
      <c r="G11" s="14"/>
      <c r="H11" s="21"/>
      <c r="I11" s="4" t="str">
        <f>IF(G11=1,H11*7500,IF(G11=2,27000*H11,""))</f>
        <v/>
      </c>
    </row>
    <row r="12" spans="1:9">
      <c r="A12" s="6"/>
      <c r="F12" s="24" t="s">
        <v>8</v>
      </c>
      <c r="G12" s="25"/>
      <c r="H12" s="26"/>
      <c r="I12" s="30">
        <f>SUM(I4:I11)</f>
        <v>1897500</v>
      </c>
    </row>
    <row r="13" spans="1:9" ht="18.600000000000001" thickBot="1">
      <c r="A13" t="s">
        <v>9</v>
      </c>
      <c r="F13" s="27"/>
      <c r="G13" s="28"/>
      <c r="H13" s="29"/>
      <c r="I13" s="31"/>
    </row>
    <row r="14" spans="1:9">
      <c r="A14" t="s">
        <v>14</v>
      </c>
    </row>
    <row r="15" spans="1:9">
      <c r="A15" t="s">
        <v>10</v>
      </c>
    </row>
    <row r="16" spans="1:9">
      <c r="A16" t="s">
        <v>36</v>
      </c>
    </row>
    <row r="17" spans="1:1">
      <c r="A17" t="s">
        <v>34</v>
      </c>
    </row>
    <row r="18" spans="1:1">
      <c r="A18" t="s">
        <v>33</v>
      </c>
    </row>
    <row r="19" spans="1:1">
      <c r="A19" t="s">
        <v>11</v>
      </c>
    </row>
    <row r="20" spans="1:1">
      <c r="A20" t="s">
        <v>12</v>
      </c>
    </row>
    <row r="21" spans="1:1">
      <c r="A21" t="s">
        <v>13</v>
      </c>
    </row>
  </sheetData>
  <sheetProtection algorithmName="SHA-512" hashValue="lycN7sZpiYvPFVzbOG1jGY0WS0ESsZD2jiqAb3fzDp1MHuW8GMQAxNfg0ZddqsZa1lcfS0f5MZ1ZQKkB9oiVBA==" saltValue="/JiylGqPqeYbfQSXDnjYWw==" spinCount="100000" sheet="1" selectLockedCells="1"/>
  <mergeCells count="11">
    <mergeCell ref="A2:A3"/>
    <mergeCell ref="B2:B3"/>
    <mergeCell ref="C2:C3"/>
    <mergeCell ref="D2:D3"/>
    <mergeCell ref="E2:E3"/>
    <mergeCell ref="G2:G3"/>
    <mergeCell ref="H2:H3"/>
    <mergeCell ref="I2:I3"/>
    <mergeCell ref="F12:H13"/>
    <mergeCell ref="I12:I13"/>
    <mergeCell ref="F2:F3"/>
  </mergeCells>
  <phoneticPr fontId="3"/>
  <conditionalFormatting sqref="G4:G11">
    <cfRule type="expression" dxfId="0" priority="1">
      <formula>$G$4&gt;1</formula>
    </cfRule>
  </conditionalFormatting>
  <dataValidations count="2">
    <dataValidation type="list" allowBlank="1" showInputMessage="1" showErrorMessage="1" sqref="E4:E11" xr:uid="{34368D4E-B574-4AB2-B4C9-76EA56A0EBD0}">
      <formula1>"通所介護,地域密着型通所介護,認知症対応型通所介護,通所リハビリテーション,小規模多機能型居宅介護,看護小規模多機能型居宅介護,短期入所生活介護,介護老人福祉施設,介護老人保健施設,介護医療院,特定施設入居者生活介護,地域密着型特定施設入居者生活介護,認知症対応型共同生活介護,養護老人ホーム,軽費老人ホーム"</formula1>
    </dataValidation>
    <dataValidation type="list" allowBlank="1" showInputMessage="1" showErrorMessage="1" sqref="G4:G11" xr:uid="{58906D1F-EDB0-4CB9-ADC5-0405D5928F50}">
      <formula1>"1,2"</formula1>
    </dataValidation>
  </dataValidations>
  <pageMargins left="0.23622047244094491" right="0.23622047244094491" top="0.74803149606299213" bottom="0.35433070866141736" header="0.31496062992125984" footer="0.31496062992125984"/>
  <pageSetup paperSize="9" scale="73" orientation="landscape" horizontalDpi="300" verticalDpi="300" r:id="rId1"/>
  <headerFooter>
    <oddHeader>&amp;L様式第１号別紙１（第４条関係）</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21"/>
  <sheetViews>
    <sheetView tabSelected="1" zoomScale="85" zoomScaleNormal="85" workbookViewId="0">
      <selection activeCell="B6" sqref="B6:B8"/>
    </sheetView>
  </sheetViews>
  <sheetFormatPr defaultColWidth="9.296875" defaultRowHeight="21" customHeight="1"/>
  <cols>
    <col min="1" max="1" width="11.5" customWidth="1"/>
    <col min="2" max="2" width="18" customWidth="1"/>
    <col min="4" max="4" width="18.796875" customWidth="1"/>
    <col min="5" max="8" width="17.3984375" customWidth="1"/>
    <col min="9" max="9" width="12.69921875" customWidth="1"/>
  </cols>
  <sheetData>
    <row r="1" spans="1:13" ht="21" customHeight="1" thickBot="1">
      <c r="M1" s="10">
        <f>IF(B6&gt;D6,B6,IF(B6&lt;D6,D6,IF(B6=D6,B6,"エラー")))</f>
        <v>0</v>
      </c>
    </row>
    <row r="2" spans="1:13" ht="21" customHeight="1" thickBot="1">
      <c r="A2" t="s">
        <v>25</v>
      </c>
      <c r="B2" s="36"/>
      <c r="C2" s="37"/>
      <c r="D2" s="38"/>
    </row>
    <row r="3" spans="1:13" ht="21" customHeight="1" thickBot="1">
      <c r="A3" s="15" t="s">
        <v>31</v>
      </c>
      <c r="B3" s="36"/>
      <c r="C3" s="37"/>
      <c r="D3" s="38"/>
    </row>
    <row r="5" spans="1:13" ht="37.799999999999997" customHeight="1" thickBot="1">
      <c r="B5" s="7" t="s">
        <v>42</v>
      </c>
      <c r="D5" s="8" t="s">
        <v>39</v>
      </c>
      <c r="F5" s="9" t="s">
        <v>24</v>
      </c>
      <c r="H5" s="49" t="s">
        <v>26</v>
      </c>
      <c r="I5" s="49"/>
    </row>
    <row r="6" spans="1:13" ht="21" customHeight="1" thickTop="1">
      <c r="B6" s="39"/>
      <c r="C6" s="42" t="str">
        <f>IF(B6&gt;D6,"&gt;",IF(B6&lt;D6,"&lt;","="))</f>
        <v>=</v>
      </c>
      <c r="D6" s="50">
        <f>ROUND(SUM(D17:H17)/5,0)</f>
        <v>0</v>
      </c>
      <c r="E6" s="42" t="str">
        <f>IF(D6&gt;F6,"&gt;",IF(D6&lt;F6,"&lt;","="))</f>
        <v>=</v>
      </c>
      <c r="F6" s="39"/>
      <c r="H6" s="43">
        <f>IF(F6&gt;M1,M1,F6)</f>
        <v>0</v>
      </c>
      <c r="I6" s="44"/>
    </row>
    <row r="7" spans="1:13" ht="21" customHeight="1">
      <c r="B7" s="40"/>
      <c r="C7" s="42"/>
      <c r="D7" s="51"/>
      <c r="E7" s="42"/>
      <c r="F7" s="40"/>
      <c r="H7" s="45"/>
      <c r="I7" s="46"/>
    </row>
    <row r="8" spans="1:13" ht="21" customHeight="1" thickBot="1">
      <c r="B8" s="41"/>
      <c r="C8" s="42"/>
      <c r="D8" s="52"/>
      <c r="E8" s="42"/>
      <c r="F8" s="41"/>
      <c r="H8" s="45"/>
      <c r="I8" s="46"/>
    </row>
    <row r="9" spans="1:13" ht="21" customHeight="1" thickTop="1" thickBot="1">
      <c r="H9" s="47"/>
      <c r="I9" s="48"/>
    </row>
    <row r="10" spans="1:13" ht="21" customHeight="1" thickTop="1"/>
    <row r="13" spans="1:13" ht="21" customHeight="1">
      <c r="D13" t="s">
        <v>40</v>
      </c>
    </row>
    <row r="14" spans="1:13" ht="21" customHeight="1">
      <c r="D14" s="11">
        <v>45375</v>
      </c>
      <c r="E14" s="11">
        <v>45376</v>
      </c>
      <c r="F14" s="11">
        <v>45377</v>
      </c>
      <c r="G14" s="11">
        <v>45378</v>
      </c>
      <c r="H14" s="11">
        <v>45379</v>
      </c>
    </row>
    <row r="15" spans="1:13" ht="30" customHeight="1">
      <c r="C15" s="5" t="s">
        <v>27</v>
      </c>
      <c r="D15" s="16"/>
      <c r="E15" s="16"/>
      <c r="F15" s="16"/>
      <c r="G15" s="16"/>
      <c r="H15" s="16"/>
    </row>
    <row r="16" spans="1:13" ht="30" customHeight="1">
      <c r="C16" s="5" t="s">
        <v>28</v>
      </c>
      <c r="D16" s="16"/>
      <c r="E16" s="16"/>
      <c r="F16" s="16"/>
      <c r="G16" s="16"/>
      <c r="H16" s="16"/>
    </row>
    <row r="17" spans="3:8" ht="30" customHeight="1">
      <c r="C17" s="5" t="s">
        <v>30</v>
      </c>
      <c r="D17" s="17">
        <f>SUM(D15:D16)</f>
        <v>0</v>
      </c>
      <c r="E17" s="17">
        <f>SUM(E15:E16)</f>
        <v>0</v>
      </c>
      <c r="F17" s="17">
        <f t="shared" ref="F17:G17" si="0">SUM(F15:F16)</f>
        <v>0</v>
      </c>
      <c r="G17" s="17">
        <f t="shared" si="0"/>
        <v>0</v>
      </c>
      <c r="H17" s="17">
        <f>SUM(H15:H16)</f>
        <v>0</v>
      </c>
    </row>
    <row r="18" spans="3:8" ht="21" customHeight="1">
      <c r="C18" s="18" t="s">
        <v>32</v>
      </c>
    </row>
    <row r="19" spans="3:8" ht="21" customHeight="1">
      <c r="C19" s="18" t="s">
        <v>35</v>
      </c>
    </row>
    <row r="20" spans="3:8" ht="21" customHeight="1">
      <c r="C20" s="18" t="s">
        <v>29</v>
      </c>
    </row>
    <row r="21" spans="3:8" ht="21" customHeight="1">
      <c r="C21" s="18" t="s">
        <v>41</v>
      </c>
    </row>
  </sheetData>
  <sheetProtection algorithmName="SHA-512" hashValue="FqSyAYRdNjzPVHogQkigxGFZBeAW7G5Vg3wKCC8dvVs7vHZ+Ggl6FFBhhcUbQwjpA0gwoUU/VupafRcEpet93w==" saltValue="9k/6MzbkczRx+qgSlHO4ZQ==" spinCount="100000" sheet="1" selectLockedCells="1"/>
  <mergeCells count="9">
    <mergeCell ref="B2:D2"/>
    <mergeCell ref="F6:F8"/>
    <mergeCell ref="E6:E8"/>
    <mergeCell ref="H6:I9"/>
    <mergeCell ref="C6:C8"/>
    <mergeCell ref="H5:I5"/>
    <mergeCell ref="B6:B8"/>
    <mergeCell ref="D6:D8"/>
    <mergeCell ref="B3:D3"/>
  </mergeCells>
  <phoneticPr fontId="3"/>
  <dataValidations count="1">
    <dataValidation type="list" allowBlank="1" showInputMessage="1" showErrorMessage="1" sqref="B3:D3" xr:uid="{00000000-0002-0000-0200-000000000000}">
      <formula1>"通所介護,地域密着型通所介護,認知症対応型通所介護,通所リハビリテーション,小規模多機能型居宅介護,看護小規模多機能型居宅介護"</formula1>
    </dataValidation>
  </dataValidations>
  <pageMargins left="0.70866141732283472" right="0.70866141732283472" top="0.74803149606299213" bottom="0.74803149606299213" header="0.31496062992125984" footer="0.31496062992125984"/>
  <pageSetup paperSize="9" scale="79" orientation="landscape" cellComments="asDisplayed" horizontalDpi="300" verticalDpi="300" r:id="rId1"/>
  <headerFooter>
    <oddHeader>&amp;L様式第１号別紙２（第４条関係）</oddHeader>
  </headerFooter>
  <drawing r:id="rId2"/>
  <legacyDrawing r:id="rId3"/>
</worksheet>
</file>

<file path=docMetadata/LabelInfo.xml><?xml version="1.0" encoding="utf-8"?>
<clbl:labelList xmlns:clbl="http://schemas.microsoft.com/office/2020/mipLabelMetadata">
  <clbl:label id="{df8304f3-d523-4833-8ea1-889a1d1a1938}" enabled="0" method="" siteId="{df8304f3-d523-4833-8ea1-889a1d1a1938}" actionId="{fd6f4929-dd6e-4359-8090-2a1f2485be21}"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2025-03-10T00:45:05Z</dcterms:modified>
  <cp:lastModifiedBy/>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2024-01-26T03:50:06Z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