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ocal\課\財政課\2年度\21_課内共通\09_東京都依頼･照会・回答\20210224_ 【東京都市町村課】令和元年度財政状況資料集の作成及び提出について\03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<sst xmlns="http://schemas.openxmlformats.org/spreadsheetml/2006/main" count="1055" uniqueCount="595">
  <si>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</si>
  <si>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</si>
  <si>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</si>
  <si>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</si>
  <si>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</si>
  <si>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</si>
  <si>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</si>
  <si>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</si>
  <si>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</si>
  <si>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</si>
  <si>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</si>
  <si>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</si>
  <si>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</si>
  <si>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</si>
  <si>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</si>
  <si>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</si>
  <si>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</si>
  <si>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</si>
  <si>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</si>
  <si>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</si>
  <si>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</si>
  <si>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</si>
  <si>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</si>
  <si>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</si>
  <si>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</si>
  <si>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</si>
  <si>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</si>
  <si>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</si>
  <si>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</si>
  <si>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</si>
  <si>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</si>
  <si>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</si>
  <si>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</si>
  <si>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</si>
  <si>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</si>
  <si>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</si>
  <si>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</si>
  <si>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</si>
  <si>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</si>
  <si>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</si>
  <si>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</si>
  <si>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</si>
  <si>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</si>
  <si>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</si>
  <si>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</si>
  <si>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</si>
  <si>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</si>
  <si>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</si>
  <si>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</si>
  <si>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</si>
  <si>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</si>
  <si>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</si>
  <si>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</si>
  <si>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</si>
  <si>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</si>
  <si>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</si>
  <si>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</si>
  <si>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</si>
  <si>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</si>
  <si>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</si>
  <si>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</si>
  <si>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</si>
  <si>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</si>
  <si>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</si>
  <si>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</si>
  <si>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</si>
  <si>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</si>
  <si>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</si>
  <si>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</si>
  <si>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</si>
  <si>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</si>
  <si>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</si>
  <si>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</si>
  <si>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</si>
  <si>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</si>
  <si>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</si>
  <si>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</si>
  <si>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</si>
  <si>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</si>
  <si>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</si>
  <si>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</si>
  <si>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</si>
  <si>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</si>
  <si>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</si>
  <si>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</si>
  <si>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</si>
  <si>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</si>
  <si>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</si>
  <si>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</si>
  <si>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</si>
  <si>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</si>
  <si>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</si>
  <si>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</si>
  <si>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</si>
  <si>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</si>
  <si>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</si>
  <si>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</si>
  <si>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</si>
  <si>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三鷹市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</si>
  <si>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</si>
  <si>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</si>
  <si>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</si>
  <si>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</si>
  <si>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</si>
  <si>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</si>
  <si>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</si>
  <si>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</si>
  <si>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</si>
  <si>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</si>
  <si>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</si>
  <si>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</si>
  <si>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</si>
  <si>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</si>
  <si>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</si>
  <si>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</si>
  <si>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</si>
  <si>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</si>
  <si>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</si>
  <si>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</si>
  <si>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</si>
  <si>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</si>
  <si>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</si>
  <si>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</si>
  <si>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</si>
  <si>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</si>
  <si>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</si>
  <si>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</si>
  <si>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</si>
  <si>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</si>
  <si>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</si>
  <si>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</si>
  <si>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</si>
  <si>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</si>
  <si>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</si>
  <si>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</si>
  <si>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</si>
  <si>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</si>
  <si>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</si>
  <si>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</si>
  <si>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</si>
  <si>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</si>
  <si>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</si>
  <si>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</si>
  <si>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</si>
  <si>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</si>
  <si>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</si>
  <si>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</si>
  <si>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</si>
  <si>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</si>
  <si>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</si>
  <si>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</si>
  <si>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</si>
  <si>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</si>
  <si>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</si>
  <si>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</si>
  <si>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</si>
  <si>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</si>
  <si>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</si>
  <si>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</si>
  <si>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</si>
  <si>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</si>
  <si>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</si>
  <si>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</si>
  <si>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</si>
  <si>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</si>
  <si>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</si>
  <si>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</si>
  <si>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</si>
  <si>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</si>
  <si>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</si>
  <si>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</si>
  <si>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</si>
  <si>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</si>
  <si>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</si>
  <si>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</si>
  <si>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</si>
  <si>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</si>
  <si>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</si>
  <si>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</si>
  <si>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</si>
  <si>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</si>
  <si>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</si>
  <si>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</si>
  <si>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</si>
  <si>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</si>
  <si>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</si>
  <si>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</si>
  <si>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</si>
  <si>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</si>
  <si>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</si>
  <si>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</si>
  <si>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</si>
  <si>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</si>
  <si>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</si>
  <si>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</si>
  <si>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</si>
  <si>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</si>
  <si>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</si>
  <si>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</si>
  <si>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</si>
  <si>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</si>
  <si>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</si>
  <si>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</si>
  <si>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</si>
  <si>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</si>
  <si>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</si>
  <si>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</si>
  <si>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</si>
  <si>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</si>
  <si>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</si>
  <si>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</si>
  <si>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</si>
  <si>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</si>
  <si>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</si>
  <si>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</si>
  <si>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</si>
  <si>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東京都三鷹市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</si>
  <si>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</si>
  <si>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</si>
  <si>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</si>
  <si>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</si>
  <si>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</si>
  <si>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</si>
  <si>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</si>
  <si>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</si>
  <si>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</si>
  <si>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</si>
  <si>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</si>
  <si>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</si>
  <si>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</si>
  <si>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</si>
  <si>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</si>
  <si>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</si>
  <si>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</si>
  <si>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</si>
  <si>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</si>
  <si>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</si>
  <si>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</si>
  <si>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</si>
  <si>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</si>
  <si>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</si>
  <si>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</si>
  <si>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</si>
  <si>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</si>
  <si>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</si>
  <si>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</si>
  <si>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</si>
  <si>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</si>
  <si>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</si>
  <si>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</si>
  <si>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</si>
  <si>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</si>
  <si>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</si>
  <si>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</si>
  <si>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</si>
  <si>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</si>
  <si>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</si>
  <si>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</si>
  <si>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</si>
  <si>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</si>
  <si>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</si>
  <si>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</si>
  <si>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</si>
  <si>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</si>
  <si>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</si>
  <si>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</si>
  <si>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</si>
  <si>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</si>
  <si>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</si>
  <si>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</si>
  <si>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</si>
  <si>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</si>
  <si>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</si>
  <si>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</si>
  <si>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</si>
  <si>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</si>
  <si>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</si>
  <si>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</si>
  <si>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</si>
  <si>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</si>
  <si>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</si>
  <si>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</si>
  <si>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</si>
  <si>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</si>
  <si>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</si>
  <si>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</si>
  <si>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</si>
  <si>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</si>
  <si>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</si>
  <si>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</si>
  <si>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</si>
  <si>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</si>
  <si>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</si>
  <si>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</si>
  <si>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</si>
  <si>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</si>
  <si>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</si>
  <si>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</si>
  <si>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</si>
  <si>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</si>
  <si>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</si>
  <si>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</si>
  <si>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</si>
  <si>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</si>
  <si>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</si>
  <si>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</si>
  <si>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</si>
  <si>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</si>
  <si>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</si>
  <si>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</si>
  <si>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</si>
  <si>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</si>
  <si>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</si>
  <si>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</si>
  <si>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</si>
  <si>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</si>
  <si>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</si>
  <si>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</si>
  <si>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</si>
  <si>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</si>
  <si>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</si>
  <si>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</si>
  <si>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</si>
  <si>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</si>
  <si>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</si>
  <si>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</si>
  <si>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</si>
  <si>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</si>
  <si>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</si>
  <si>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</si>
  <si>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</si>
  <si>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</si>
  <si>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</si>
  <si>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</si>
  <si>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</si>
  <si>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</si>
  <si>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</si>
  <si>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</si>
  <si>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</si>
  <si>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</si>
  <si>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</si>
  <si>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</si>
  <si>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</si>
  <si>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</si>
  <si>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</si>
  <si>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</si>
  <si>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</si>
  <si>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</si>
  <si>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</si>
  <si>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</si>
  <si>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</si>
  <si>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</si>
  <si>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</si>
  <si>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</si>
  <si>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</si>
  <si>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</si>
  <si>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</si>
  <si>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</si>
  <si>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</si>
  <si>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</si>
  <si>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</si>
  <si>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</si>
  <si>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</si>
  <si>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</si>
  <si>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</si>
  <si>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</si>
  <si>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</si>
  <si>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</si>
  <si>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</si>
  <si>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</si>
  <si>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東京都三鷹市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</si>
  <si>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</si>
  <si>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</si>
  <si>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</si>
  <si>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</si>
  <si>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</si>
  <si>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</si>
  <si>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</si>
  <si>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</si>
  <si>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</si>
  <si>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</si>
  <si>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</si>
  <si>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</si>
  <si>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</si>
  <si>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</si>
  <si>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</si>
  <si>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</si>
  <si>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</si>
  <si>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</si>
  <si>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</si>
  <si>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</si>
  <si>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</si>
  <si>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</si>
  <si>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</si>
  <si>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</si>
  <si>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</si>
  <si>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</si>
  <si>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</si>
  <si>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</si>
  <si>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</si>
  <si>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</si>
  <si>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</si>
  <si>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</si>
  <si>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</si>
  <si>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</si>
  <si>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介護サービス事業特別会計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</si>
  <si>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</si>
  <si>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</si>
  <si>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</si>
  <si>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</si>
  <si>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</si>
  <si>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</si>
  <si>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</si>
  <si>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</si>
  <si>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</si>
  <si>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</si>
  <si>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</si>
  <si>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</si>
  <si>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</si>
  <si>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</si>
  <si>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</si>
  <si>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</si>
  <si>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</si>
  <si>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</si>
  <si>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</si>
  <si>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</si>
  <si>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</si>
  <si>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</si>
  <si>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</si>
  <si>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</si>
  <si>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</si>
  <si>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</si>
  <si>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</si>
  <si>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</si>
  <si>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</si>
  <si>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</si>
  <si>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</si>
  <si>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</si>
  <si>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</si>
  <si>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</si>
  <si>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</si>
  <si>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</si>
  <si>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</si>
  <si>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</si>
  <si>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</si>
  <si>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</si>
  <si>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</si>
  <si>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</si>
  <si>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</si>
  <si>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</si>
  <si>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</si>
  <si>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</si>
  <si>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</si>
  <si>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</si>
  <si>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</si>
  <si>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</si>
  <si>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</si>
  <si>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</si>
  <si>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</si>
  <si>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</si>
  <si>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</si>
  <si>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</si>
  <si>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</si>
  <si>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</si>
  <si>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</si>
  <si>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</si>
  <si>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</si>
  <si>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</si>
  <si>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</si>
  <si>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</si>
  <si>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</si>
  <si>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</si>
  <si>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</si>
  <si>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</si>
  <si>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</si>
  <si>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</si>
  <si>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</si>
  <si>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</si>
  <si>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</si>
  <si>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</si>
  <si>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</si>
  <si>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</si>
  <si>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</si>
  <si>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</si>
  <si>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</si>
  <si>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</si>
  <si>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</si>
  <si>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</si>
  <si>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</si>
  <si>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</si>
  <si>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</si>
  <si>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</si>
  <si>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</si>
  <si>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</si>
  <si>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</si>
  <si>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</si>
  <si>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</si>
  <si>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</si>
  <si>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</si>
  <si>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</si>
  <si>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</si>
  <si>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</si>
  <si>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</si>
  <si>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</si>
  <si>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</si>
  <si>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</si>
  <si>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</si>
  <si>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</si>
  <si>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</si>
  <si>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</si>
  <si>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</si>
  <si>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</si>
  <si>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</si>
  <si>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</si>
  <si>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</si>
  <si>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</si>
  <si>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</si>
  <si>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</si>
  <si>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</si>
  <si>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</si>
  <si>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</si>
  <si>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</si>
  <si>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</si>
  <si>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</si>
  <si>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</si>
  <si>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</si>
  <si>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</si>
  <si>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</si>
  <si>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</si>
  <si>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</si>
  <si>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</si>
  <si>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</si>
  <si>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</si>
  <si>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</si>
  <si>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</si>
  <si>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</si>
  <si>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</si>
  <si>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</si>
  <si>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</si>
  <si>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</si>
  <si>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</si>
  <si>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</si>
  <si>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</si>
  <si>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</si>
  <si>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</si>
  <si>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</si>
  <si>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</si>
  <si>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</si>
  <si>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</si>
  <si>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</si>
  <si>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</si>
  <si>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</si>
  <si>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</si>
  <si>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</si>
  <si>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</si>
  <si>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</si>
  <si>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</si>
  <si>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</si>
  <si>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</si>
  <si>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</si>
  <si>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</si>
  <si>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</si>
  <si>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</si>
  <si>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0.35</t>
  </si>
  <si>
    <t>一般会計</t>
  </si>
  <si>
    <t>下水道事業特別会計</t>
  </si>
  <si>
    <t>国民健康保険事業特別会計</t>
  </si>
  <si>
    <t>後期高齢者医療特別会計</t>
  </si>
  <si>
    <t>介護サービス事業特別会計</t>
  </si>
  <si>
    <t>介護保険事業特別会計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</si>
  <si>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</si>
  <si>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</si>
  <si>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</si>
  <si>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</si>
  <si>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</si>
  <si>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</si>
  <si>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</si>
  <si>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</si>
  <si>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ふじみ衛生組合</t>
    <rPh sb="3" eb="5">
      <t>エイセイ</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</si>
  <si>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</si>
  <si>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</si>
  <si>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</si>
  <si>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</si>
  <si>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</si>
  <si>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一般財団法人　三鷹市勤労者福祉サービスセンター</t>
    <rPh sb="0" eb="2">
      <t>イッパン</t>
    </rPh>
    <rPh sb="2" eb="4">
      <t>ザイダン</t>
    </rPh>
    <rPh sb="4" eb="6">
      <t>ホウジン</t>
    </rPh>
    <rPh sb="7" eb="10">
      <t>ミタカシ</t>
    </rPh>
    <rPh sb="10" eb="13">
      <t>キンロウシャ</t>
    </rPh>
    <rPh sb="13" eb="15">
      <t>フクシ</t>
    </rPh>
    <phoneticPr fontId="2"/>
  </si>
  <si>
    <t>公益財団法人　三鷹市スポーツと文化財団</t>
    <rPh sb="0" eb="2">
      <t>コウエキ</t>
    </rPh>
    <rPh sb="2" eb="4">
      <t>ザイダン</t>
    </rPh>
    <rPh sb="4" eb="6">
      <t>ホウジン</t>
    </rPh>
    <rPh sb="7" eb="10">
      <t>ミタカシ</t>
    </rPh>
    <rPh sb="15" eb="17">
      <t>ブンカ</t>
    </rPh>
    <rPh sb="17" eb="19">
      <t>ザイダン</t>
    </rPh>
    <phoneticPr fontId="2"/>
  </si>
  <si>
    <t>公益財団法人　三鷹国際交流協会</t>
    <rPh sb="0" eb="2">
      <t>コウエキ</t>
    </rPh>
    <rPh sb="2" eb="4">
      <t>ザイダン</t>
    </rPh>
    <rPh sb="4" eb="6">
      <t>ホウジン</t>
    </rPh>
    <rPh sb="7" eb="9">
      <t>ミタカ</t>
    </rPh>
    <rPh sb="9" eb="11">
      <t>コクサイ</t>
    </rPh>
    <rPh sb="11" eb="13">
      <t>コウリュウ</t>
    </rPh>
    <rPh sb="13" eb="15">
      <t>キョウカイ</t>
    </rPh>
    <phoneticPr fontId="2"/>
  </si>
  <si>
    <t>株式会社　まちづくり三鷹</t>
    <rPh sb="0" eb="2">
      <t>カブシキ</t>
    </rPh>
    <rPh sb="2" eb="4">
      <t>カイシャ</t>
    </rPh>
    <rPh sb="10" eb="12">
      <t>ミタカ</t>
    </rPh>
    <phoneticPr fontId="2"/>
  </si>
  <si>
    <t>三鷹市土地開発公社</t>
    <rPh sb="0" eb="3">
      <t>ミタカシ</t>
    </rPh>
    <rPh sb="3" eb="5">
      <t>トチ</t>
    </rPh>
    <rPh sb="5" eb="7">
      <t>カイハツ</t>
    </rPh>
    <rPh sb="7" eb="9">
      <t>コウシャ</t>
    </rPh>
    <phoneticPr fontId="2"/>
  </si>
  <si>
    <t>○</t>
  </si>
  <si>
    <t>まちづくり施設整備基金</t>
    <rPh sb="5" eb="7">
      <t>シセツ</t>
    </rPh>
    <rPh sb="7" eb="9">
      <t>セイビ</t>
    </rPh>
    <rPh sb="9" eb="11">
      <t>キキン</t>
    </rPh>
    <phoneticPr fontId="5"/>
  </si>
  <si>
    <t>庁舎等建設基金</t>
    <rPh sb="0" eb="2">
      <t>チョウシャ</t>
    </rPh>
    <rPh sb="2" eb="3">
      <t>トウ</t>
    </rPh>
    <rPh sb="3" eb="5">
      <t>ケンセツ</t>
    </rPh>
    <rPh sb="5" eb="7">
      <t>キキン</t>
    </rPh>
    <phoneticPr fontId="5"/>
  </si>
  <si>
    <t>子ども・子育て基金</t>
    <rPh sb="0" eb="1">
      <t>コ</t>
    </rPh>
    <rPh sb="4" eb="6">
      <t>コソダ</t>
    </rPh>
    <rPh sb="7" eb="9">
      <t>キキン</t>
    </rPh>
    <phoneticPr fontId="5"/>
  </si>
  <si>
    <t>健康福祉基金</t>
    <rPh sb="0" eb="2">
      <t>ケンコウ</t>
    </rPh>
    <rPh sb="2" eb="4">
      <t>フクシ</t>
    </rPh>
    <rPh sb="4" eb="6">
      <t>キキン</t>
    </rPh>
    <phoneticPr fontId="5"/>
  </si>
  <si>
    <t>平和基金</t>
    <rPh sb="0" eb="2">
      <t>ヘイワ</t>
    </rPh>
    <rPh sb="2" eb="4">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</si>
</sst>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47673</c:v>
                </c:pt>
                <c:pt idx="2">
                  <c:v>54233</c:v>
                </c:pt>
                <c:pt idx="3">
                  <c:v>44366</c:v>
                </c:pt>
                <c:pt idx="4">
                  <c:v>51043</c:v>
                </c:pt>
              </c:numCache>
            </c:numRef>
          </c:val>
          <c:smooth val="0"/>
          <c:extLst>
            <c:ext xmlns:c16="http://schemas.microsoft.com/office/drawing/2014/chart" uri="{C3380CC4-5D6E-409C-BE32-E72D297353CC}">
              <c16:uniqueId val="{00000000-F55E-409F-96A5-5CC976CB79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61913</c:v>
                </c:pt>
                <c:pt idx="1">
                  <c:v>45043</c:v>
                </c:pt>
                <c:pt idx="2">
                  <c:v>32913</c:v>
                </c:pt>
                <c:pt idx="3">
                  <c:v>34229</c:v>
                </c:pt>
                <c:pt idx="4">
                  <c:v>33469</c:v>
                </c:pt>
              </c:numCache>
            </c:numRef>
          </c:val>
          <c:smooth val="0"/>
          <c:extLst>
            <c:ext xmlns:c16="http://schemas.microsoft.com/office/drawing/2014/chart" uri="{C3380CC4-5D6E-409C-BE32-E72D297353CC}">
              <c16:uniqueId val="{00000001-F55E-409F-96A5-5CC976CB79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3.63</c:v>
                </c:pt>
                <c:pt idx="1">
                  <c:v>2.81</c:v>
                </c:pt>
                <c:pt idx="2">
                  <c:v>4.21</c:v>
                </c:pt>
                <c:pt idx="3">
                  <c:v>4.7300000000000004</c:v>
                </c:pt>
                <c:pt idx="4">
                  <c:v>2.81</c:v>
                </c:pt>
              </c:numCache>
            </c:numRef>
          </c:val>
          <c:extLst>
            <c:ext xmlns:c16="http://schemas.microsoft.com/office/drawing/2014/chart" uri="{C3380CC4-5D6E-409C-BE32-E72D297353CC}">
              <c16:uniqueId val="{00000000-6B05-4FBD-A594-CAB841C093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9.82</c:v>
                </c:pt>
                <c:pt idx="1">
                  <c:v>10.220000000000001</c:v>
                </c:pt>
                <c:pt idx="2">
                  <c:v>10.27</c:v>
                </c:pt>
                <c:pt idx="3">
                  <c:v>11.57</c:v>
                </c:pt>
                <c:pt idx="4">
                  <c:v>10.84</c:v>
                </c:pt>
              </c:numCache>
            </c:numRef>
          </c:val>
          <c:extLst>
            <c:ext xmlns:c16="http://schemas.microsoft.com/office/drawing/2014/chart" uri="{C3380CC4-5D6E-409C-BE32-E72D297353CC}">
              <c16:uniqueId val="{00000001-6B05-4FBD-A594-CAB841C093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0.45</c:v>
                </c:pt>
                <c:pt idx="1">
                  <c:v>-0.35</c:v>
                </c:pt>
                <c:pt idx="2">
                  <c:v>1.72</c:v>
                </c:pt>
                <c:pt idx="3">
                  <c:v>1.45</c:v>
                </c:pt>
                <c:pt idx="4">
                  <c:v>0.85</c:v>
                </c:pt>
              </c:numCache>
            </c:numRef>
          </c:val>
          <c:smooth val="0"/>
          <c:extLst>
            <c:ext xmlns:c16="http://schemas.microsoft.com/office/drawing/2014/chart" uri="{C3380CC4-5D6E-409C-BE32-E72D297353CC}">
              <c16:uniqueId val="{00000002-6B05-4FBD-A594-CAB841C093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B6F-4937-84CE-EE35B9BF97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6F-4937-84CE-EE35B9BF97A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B6F-4937-84CE-EE35B9BF97A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B6F-4937-84CE-EE35B9BF97A7}"/>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0.39</c:v>
                </c:pt>
                <c:pt idx="2">
                  <c:v>#N/A</c:v>
                </c:pt>
                <c:pt idx="3">
                  <c:v>0.44</c:v>
                </c:pt>
                <c:pt idx="4">
                  <c:v>#N/A</c:v>
                </c:pt>
                <c:pt idx="5">
                  <c:v>0.35</c:v>
                </c:pt>
                <c:pt idx="6">
                  <c:v>#N/A</c:v>
                </c:pt>
                <c:pt idx="7">
                  <c:v>0.23</c:v>
                </c:pt>
                <c:pt idx="8">
                  <c:v>#N/A</c:v>
                </c:pt>
                <c:pt idx="9">
                  <c:v>0</c:v>
                </c:pt>
              </c:numCache>
            </c:numRef>
          </c:val>
          <c:extLst>
            <c:ext xmlns:c16="http://schemas.microsoft.com/office/drawing/2014/chart" uri="{C3380CC4-5D6E-409C-BE32-E72D297353CC}">
              <c16:uniqueId val="{00000004-3B6F-4937-84CE-EE35B9BF97A7}"/>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5-3B6F-4937-84CE-EE35B9BF97A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3B6F-4937-84CE-EE35B9BF97A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0.42</c:v>
                </c:pt>
                <c:pt idx="2">
                  <c:v>#N/A</c:v>
                </c:pt>
                <c:pt idx="3">
                  <c:v>0.4</c:v>
                </c:pt>
                <c:pt idx="4">
                  <c:v>#N/A</c:v>
                </c:pt>
                <c:pt idx="5">
                  <c:v>0.66</c:v>
                </c:pt>
                <c:pt idx="6">
                  <c:v>#N/A</c:v>
                </c:pt>
                <c:pt idx="7">
                  <c:v>0.21</c:v>
                </c:pt>
                <c:pt idx="8">
                  <c:v>#N/A</c:v>
                </c:pt>
                <c:pt idx="9">
                  <c:v>0.2</c:v>
                </c:pt>
              </c:numCache>
            </c:numRef>
          </c:val>
          <c:extLst>
            <c:ext xmlns:c16="http://schemas.microsoft.com/office/drawing/2014/chart" uri="{C3380CC4-5D6E-409C-BE32-E72D297353CC}">
              <c16:uniqueId val="{00000007-3B6F-4937-84CE-EE35B9BF97A7}"/>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0.01</c:v>
                </c:pt>
                <c:pt idx="2">
                  <c:v>#N/A</c:v>
                </c:pt>
                <c:pt idx="3">
                  <c:v>0.01</c:v>
                </c:pt>
                <c:pt idx="4">
                  <c:v>#N/A</c:v>
                </c:pt>
                <c:pt idx="5">
                  <c:v>0.01</c:v>
                </c:pt>
                <c:pt idx="6">
                  <c:v>#N/A</c:v>
                </c:pt>
                <c:pt idx="7">
                  <c:v>0.01</c:v>
                </c:pt>
                <c:pt idx="8">
                  <c:v>#N/A</c:v>
                </c:pt>
                <c:pt idx="9">
                  <c:v>0.55000000000000004</c:v>
                </c:pt>
              </c:numCache>
            </c:numRef>
          </c:val>
          <c:extLst>
            <c:ext xmlns:c16="http://schemas.microsoft.com/office/drawing/2014/chart" uri="{C3380CC4-5D6E-409C-BE32-E72D297353CC}">
              <c16:uniqueId val="{00000008-3B6F-4937-84CE-EE35B9BF97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3.62</c:v>
                </c:pt>
                <c:pt idx="2">
                  <c:v>#N/A</c:v>
                </c:pt>
                <c:pt idx="3">
                  <c:v>2.8</c:v>
                </c:pt>
                <c:pt idx="4">
                  <c:v>#N/A</c:v>
                </c:pt>
                <c:pt idx="5">
                  <c:v>4.21</c:v>
                </c:pt>
                <c:pt idx="6">
                  <c:v>#N/A</c:v>
                </c:pt>
                <c:pt idx="7">
                  <c:v>4.7300000000000004</c:v>
                </c:pt>
                <c:pt idx="8">
                  <c:v>#N/A</c:v>
                </c:pt>
                <c:pt idx="9">
                  <c:v>2.81</c:v>
                </c:pt>
              </c:numCache>
            </c:numRef>
          </c:val>
          <c:extLst>
            <c:ext xmlns:c16="http://schemas.microsoft.com/office/drawing/2014/chart" uri="{C3380CC4-5D6E-409C-BE32-E72D297353CC}">
              <c16:uniqueId val="{00000009-3B6F-4937-84CE-EE35B9BF97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4161</c:v>
                </c:pt>
                <c:pt idx="5">
                  <c:v>4280</c:v>
                </c:pt>
                <c:pt idx="8">
                  <c:v>4311</c:v>
                </c:pt>
                <c:pt idx="11">
                  <c:v>4788</c:v>
                </c:pt>
                <c:pt idx="14">
                  <c:v>4709</c:v>
                </c:pt>
              </c:numCache>
            </c:numRef>
          </c:val>
          <c:extLst>
            <c:ext xmlns:c16="http://schemas.microsoft.com/office/drawing/2014/chart" uri="{C3380CC4-5D6E-409C-BE32-E72D297353CC}">
              <c16:uniqueId val="{00000000-73BD-4C84-B82C-94139CEE50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BD-4C84-B82C-94139CEE50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1340</c:v>
                </c:pt>
                <c:pt idx="3">
                  <c:v>925</c:v>
                </c:pt>
                <c:pt idx="6">
                  <c:v>500</c:v>
                </c:pt>
                <c:pt idx="9">
                  <c:v>582</c:v>
                </c:pt>
                <c:pt idx="12">
                  <c:v>418</c:v>
                </c:pt>
              </c:numCache>
            </c:numRef>
          </c:val>
          <c:extLst>
            <c:ext xmlns:c16="http://schemas.microsoft.com/office/drawing/2014/chart" uri="{C3380CC4-5D6E-409C-BE32-E72D297353CC}">
              <c16:uniqueId val="{00000002-73BD-4C84-B82C-94139CEE50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130</c:v>
                </c:pt>
                <c:pt idx="3">
                  <c:v>183</c:v>
                </c:pt>
                <c:pt idx="6">
                  <c:v>169</c:v>
                </c:pt>
                <c:pt idx="9">
                  <c:v>190</c:v>
                </c:pt>
                <c:pt idx="12">
                  <c:v>186</c:v>
                </c:pt>
              </c:numCache>
            </c:numRef>
          </c:val>
          <c:extLst>
            <c:ext xmlns:c16="http://schemas.microsoft.com/office/drawing/2014/chart" uri="{C3380CC4-5D6E-409C-BE32-E72D297353CC}">
              <c16:uniqueId val="{00000003-73BD-4C84-B82C-94139CEE50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498</c:v>
                </c:pt>
                <c:pt idx="3">
                  <c:v>482</c:v>
                </c:pt>
                <c:pt idx="6">
                  <c:v>474</c:v>
                </c:pt>
                <c:pt idx="9">
                  <c:v>481</c:v>
                </c:pt>
                <c:pt idx="12">
                  <c:v>548</c:v>
                </c:pt>
              </c:numCache>
            </c:numRef>
          </c:val>
          <c:extLst>
            <c:ext xmlns:c16="http://schemas.microsoft.com/office/drawing/2014/chart" uri="{C3380CC4-5D6E-409C-BE32-E72D297353CC}">
              <c16:uniqueId val="{00000004-73BD-4C84-B82C-94139CEE50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BD-4C84-B82C-94139CEE50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BD-4C84-B82C-94139CEE50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3914</c:v>
                </c:pt>
                <c:pt idx="3">
                  <c:v>4087</c:v>
                </c:pt>
                <c:pt idx="6">
                  <c:v>4008</c:v>
                </c:pt>
                <c:pt idx="9">
                  <c:v>3927</c:v>
                </c:pt>
                <c:pt idx="12">
                  <c:v>3930</c:v>
                </c:pt>
              </c:numCache>
            </c:numRef>
          </c:val>
          <c:extLst>
            <c:ext xmlns:c16="http://schemas.microsoft.com/office/drawing/2014/chart" uri="{C3380CC4-5D6E-409C-BE32-E72D297353CC}">
              <c16:uniqueId val="{00000007-73BD-4C84-B82C-94139CEE50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1721</c:v>
                </c:pt>
                <c:pt idx="2">
                  <c:v>#N/A</c:v>
                </c:pt>
                <c:pt idx="3">
                  <c:v>#N/A</c:v>
                </c:pt>
                <c:pt idx="4">
                  <c:v>1397</c:v>
                </c:pt>
                <c:pt idx="5">
                  <c:v>#N/A</c:v>
                </c:pt>
                <c:pt idx="6">
                  <c:v>#N/A</c:v>
                </c:pt>
                <c:pt idx="7">
                  <c:v>840</c:v>
                </c:pt>
                <c:pt idx="8">
                  <c:v>#N/A</c:v>
                </c:pt>
                <c:pt idx="9">
                  <c:v>#N/A</c:v>
                </c:pt>
                <c:pt idx="10">
                  <c:v>392</c:v>
                </c:pt>
                <c:pt idx="11">
                  <c:v>#N/A</c:v>
                </c:pt>
                <c:pt idx="12">
                  <c:v>#N/A</c:v>
                </c:pt>
                <c:pt idx="13">
                  <c:v>373</c:v>
                </c:pt>
                <c:pt idx="14">
                  <c:v>#N/A</c:v>
                </c:pt>
              </c:numCache>
            </c:numRef>
          </c:val>
          <c:smooth val="0"/>
          <c:extLst>
            <c:ext xmlns:c16="http://schemas.microsoft.com/office/drawing/2014/chart" uri="{C3380CC4-5D6E-409C-BE32-E72D297353CC}">
              <c16:uniqueId val="{00000008-73BD-4C84-B82C-94139CEE50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23430</c:v>
                </c:pt>
                <c:pt idx="5">
                  <c:v>21309</c:v>
                </c:pt>
                <c:pt idx="8">
                  <c:v>19363</c:v>
                </c:pt>
                <c:pt idx="11">
                  <c:v>17514</c:v>
                </c:pt>
                <c:pt idx="14">
                  <c:v>15623</c:v>
                </c:pt>
              </c:numCache>
            </c:numRef>
          </c:val>
          <c:extLst>
            <c:ext xmlns:c16="http://schemas.microsoft.com/office/drawing/2014/chart" uri="{C3380CC4-5D6E-409C-BE32-E72D297353CC}">
              <c16:uniqueId val="{00000000-3F8A-43E3-84C7-5A2C680729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23239</c:v>
                </c:pt>
                <c:pt idx="5">
                  <c:v>23056</c:v>
                </c:pt>
                <c:pt idx="8">
                  <c:v>23209</c:v>
                </c:pt>
                <c:pt idx="11">
                  <c:v>24344</c:v>
                </c:pt>
                <c:pt idx="14">
                  <c:v>20345</c:v>
                </c:pt>
              </c:numCache>
            </c:numRef>
          </c:val>
          <c:extLst>
            <c:ext xmlns:c16="http://schemas.microsoft.com/office/drawing/2014/chart" uri="{C3380CC4-5D6E-409C-BE32-E72D297353CC}">
              <c16:uniqueId val="{00000001-3F8A-43E3-84C7-5A2C680729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12774</c:v>
                </c:pt>
                <c:pt idx="5">
                  <c:v>13676</c:v>
                </c:pt>
                <c:pt idx="8">
                  <c:v>13940</c:v>
                </c:pt>
                <c:pt idx="11">
                  <c:v>15429</c:v>
                </c:pt>
                <c:pt idx="14">
                  <c:v>15013</c:v>
                </c:pt>
              </c:numCache>
            </c:numRef>
          </c:val>
          <c:extLst>
            <c:ext xmlns:c16="http://schemas.microsoft.com/office/drawing/2014/chart" uri="{C3380CC4-5D6E-409C-BE32-E72D297353CC}">
              <c16:uniqueId val="{00000002-3F8A-43E3-84C7-5A2C680729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8A-43E3-84C7-5A2C680729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8A-43E3-84C7-5A2C680729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14</c:v>
                </c:pt>
                <c:pt idx="3">
                  <c:v>12</c:v>
                </c:pt>
                <c:pt idx="6">
                  <c:v>10</c:v>
                </c:pt>
                <c:pt idx="9">
                  <c:v>8</c:v>
                </c:pt>
                <c:pt idx="12">
                  <c:v>6</c:v>
                </c:pt>
              </c:numCache>
            </c:numRef>
          </c:val>
          <c:extLst>
            <c:ext xmlns:c16="http://schemas.microsoft.com/office/drawing/2014/chart" uri="{C3380CC4-5D6E-409C-BE32-E72D297353CC}">
              <c16:uniqueId val="{00000005-3F8A-43E3-84C7-5A2C680729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9617</c:v>
                </c:pt>
                <c:pt idx="3">
                  <c:v>9635</c:v>
                </c:pt>
                <c:pt idx="6">
                  <c:v>9113</c:v>
                </c:pt>
                <c:pt idx="9">
                  <c:v>9212</c:v>
                </c:pt>
                <c:pt idx="12">
                  <c:v>8571</c:v>
                </c:pt>
              </c:numCache>
            </c:numRef>
          </c:val>
          <c:extLst>
            <c:ext xmlns:c16="http://schemas.microsoft.com/office/drawing/2014/chart" uri="{C3380CC4-5D6E-409C-BE32-E72D297353CC}">
              <c16:uniqueId val="{00000006-3F8A-43E3-84C7-5A2C680729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1568</c:v>
                </c:pt>
                <c:pt idx="3">
                  <c:v>1418</c:v>
                </c:pt>
                <c:pt idx="6">
                  <c:v>1305</c:v>
                </c:pt>
                <c:pt idx="9">
                  <c:v>1120</c:v>
                </c:pt>
                <c:pt idx="12">
                  <c:v>942</c:v>
                </c:pt>
              </c:numCache>
            </c:numRef>
          </c:val>
          <c:extLst>
            <c:ext xmlns:c16="http://schemas.microsoft.com/office/drawing/2014/chart" uri="{C3380CC4-5D6E-409C-BE32-E72D297353CC}">
              <c16:uniqueId val="{00000007-3F8A-43E3-84C7-5A2C680729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6259</c:v>
                </c:pt>
                <c:pt idx="3">
                  <c:v>6081</c:v>
                </c:pt>
                <c:pt idx="6">
                  <c:v>5917</c:v>
                </c:pt>
                <c:pt idx="9">
                  <c:v>5914</c:v>
                </c:pt>
                <c:pt idx="12">
                  <c:v>6005</c:v>
                </c:pt>
              </c:numCache>
            </c:numRef>
          </c:val>
          <c:extLst>
            <c:ext xmlns:c16="http://schemas.microsoft.com/office/drawing/2014/chart" uri="{C3380CC4-5D6E-409C-BE32-E72D297353CC}">
              <c16:uniqueId val="{00000008-3F8A-43E3-84C7-5A2C680729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5389</c:v>
                </c:pt>
                <c:pt idx="3">
                  <c:v>4342</c:v>
                </c:pt>
                <c:pt idx="6">
                  <c:v>3322</c:v>
                </c:pt>
                <c:pt idx="9">
                  <c:v>2492</c:v>
                </c:pt>
                <c:pt idx="12">
                  <c:v>1740</c:v>
                </c:pt>
              </c:numCache>
            </c:numRef>
          </c:val>
          <c:extLst>
            <c:ext xmlns:c16="http://schemas.microsoft.com/office/drawing/2014/chart" uri="{C3380CC4-5D6E-409C-BE32-E72D297353CC}">
              <c16:uniqueId val="{00000009-3F8A-43E3-84C7-5A2C680729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44698</c:v>
                </c:pt>
                <c:pt idx="3">
                  <c:v>43537</c:v>
                </c:pt>
                <c:pt idx="6">
                  <c:v>41337</c:v>
                </c:pt>
                <c:pt idx="9">
                  <c:v>39479</c:v>
                </c:pt>
                <c:pt idx="12">
                  <c:v>36309</c:v>
                </c:pt>
              </c:numCache>
            </c:numRef>
          </c:val>
          <c:extLst>
            <c:ext xmlns:c16="http://schemas.microsoft.com/office/drawing/2014/chart" uri="{C3380CC4-5D6E-409C-BE32-E72D297353CC}">
              <c16:uniqueId val="{0000000A-3F8A-43E3-84C7-5A2C680729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8103</c:v>
                </c:pt>
                <c:pt idx="2">
                  <c:v>#N/A</c:v>
                </c:pt>
                <c:pt idx="3">
                  <c:v>#N/A</c:v>
                </c:pt>
                <c:pt idx="4">
                  <c:v>6983</c:v>
                </c:pt>
                <c:pt idx="5">
                  <c:v>#N/A</c:v>
                </c:pt>
                <c:pt idx="6">
                  <c:v>#N/A</c:v>
                </c:pt>
                <c:pt idx="7">
                  <c:v>4492</c:v>
                </c:pt>
                <c:pt idx="8">
                  <c:v>#N/A</c:v>
                </c:pt>
                <c:pt idx="9">
                  <c:v>#N/A</c:v>
                </c:pt>
                <c:pt idx="10">
                  <c:v>938</c:v>
                </c:pt>
                <c:pt idx="11">
                  <c:v>#N/A</c:v>
                </c:pt>
                <c:pt idx="12">
                  <c:v>#N/A</c:v>
                </c:pt>
                <c:pt idx="13">
                  <c:v>2593</c:v>
                </c:pt>
                <c:pt idx="14">
                  <c:v>#N/A</c:v>
                </c:pt>
              </c:numCache>
            </c:numRef>
          </c:val>
          <c:smooth val="0"/>
          <c:extLst>
            <c:ext xmlns:c16="http://schemas.microsoft.com/office/drawing/2014/chart" uri="{C3380CC4-5D6E-409C-BE32-E72D297353CC}">
              <c16:uniqueId val="{0000000B-3F8A-43E3-84C7-5A2C680729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4158</c:v>
                </c:pt>
                <c:pt idx="1">
                  <c:v>4500</c:v>
                </c:pt>
                <c:pt idx="2">
                  <c:v>4328</c:v>
                </c:pt>
              </c:numCache>
            </c:numRef>
          </c:val>
          <c:extLst>
            <c:ext xmlns:c16="http://schemas.microsoft.com/office/drawing/2014/chart" uri="{C3380CC4-5D6E-409C-BE32-E72D297353CC}">
              <c16:uniqueId val="{00000000-8BD4-4D00-852A-416D4AACF8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BD4-4D00-852A-416D4AACF8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8975</c:v>
                </c:pt>
                <c:pt idx="1">
                  <c:v>10112</c:v>
                </c:pt>
                <c:pt idx="2">
                  <c:v>9938</c:v>
                </c:pt>
              </c:numCache>
            </c:numRef>
          </c:val>
          <c:extLst>
            <c:ext xmlns:c16="http://schemas.microsoft.com/office/drawing/2014/chart" uri="{C3380CC4-5D6E-409C-BE32-E72D297353CC}">
              <c16:uniqueId val="{00000002-8BD4-4D00-852A-416D4AACF8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188,461
184,518
16.42
73,147,701
71,925,617
1,122,579
39,929,420
36,308,947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市の歳入構造が市税中心であり、安定した収入に支えられていることから、昭和</a:t>
          </a:r>
          <a:r>
            <a:rPr kumimoji="1" lang="en-US" altLang="ja-JP" sz="1050">
              <a:latin typeface="ＭＳ Ｐゴシック" panose="020B0600070205080204" pitchFamily="50" charset="-128"/>
              <a:ea typeface="ＭＳ Ｐゴシック" panose="020B0600070205080204" pitchFamily="50" charset="-128"/>
            </a:rPr>
            <a:t>52</a:t>
          </a:r>
          <a:r>
            <a:rPr kumimoji="1" lang="ja-JP" altLang="en-US" sz="1050">
              <a:latin typeface="ＭＳ Ｐゴシック" panose="020B0600070205080204" pitchFamily="50" charset="-128"/>
              <a:ea typeface="ＭＳ Ｐゴシック" panose="020B0600070205080204" pitchFamily="50" charset="-128"/>
            </a:rPr>
            <a:t>年度以降「１」以上で推移している。平成</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年度以降は、リーマンショック後の市税収入を反映して基準財政収入額が伸び悩む一方で、基準財政需要額から控除されている臨時財政対策債発行可能額が平成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年度にかけて段階的に減少したことなどにより、下降傾向となっていたが、平成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年度の</a:t>
          </a:r>
          <a:r>
            <a:rPr kumimoji="1" lang="en-US" altLang="ja-JP" sz="1050">
              <a:latin typeface="ＭＳ Ｐゴシック" panose="020B0600070205080204" pitchFamily="50" charset="-128"/>
              <a:ea typeface="ＭＳ Ｐゴシック" panose="020B0600070205080204" pitchFamily="50" charset="-128"/>
            </a:rPr>
            <a:t>1.04</a:t>
          </a:r>
          <a:r>
            <a:rPr kumimoji="1" lang="ja-JP" altLang="en-US" sz="1050">
              <a:latin typeface="ＭＳ Ｐゴシック" panose="020B0600070205080204" pitchFamily="50" charset="-128"/>
              <a:ea typeface="ＭＳ Ｐゴシック" panose="020B0600070205080204" pitchFamily="50" charset="-128"/>
            </a:rPr>
            <a:t>から徐々に上昇し、横ばいとなっている。令和元年度の単年度指数は、基準財政需要額が減となったことに加え、基準財政収入額が増となったことにより増となった。今後は新型コロナウイルス感染症の影響拡大などによる減収が見込まれているため、事業改善や委託化・民営化の推進などにより経常経費の削減を図るとともに、収納率の向上に向けて取り組むなど歳入確保を図り、引き続き安定的な財政構造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64558</xdr:rowOff>
    </xdr:to>
    <xdr:cxnSp macro="">
      <xdr:nvCxnSpPr>
        <xdr:cNvPr id="64" name="直線コネクタ 63"/>
        <xdr:cNvCxnSpPr/>
      </xdr:nvCxnSpPr>
      <xdr:spPr>
        <a:xfrm flipV="1">
          <a:off x="4953000" y="6220883"/>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68792</xdr:rowOff>
    </xdr:from>
    <xdr:to>
      <xdr:col>23</xdr:col>
      <xdr:colOff>133350</xdr:colOff>
      <xdr:row>36</xdr:row>
      <xdr:rowOff>68792</xdr:rowOff>
    </xdr:to>
    <xdr:cxnSp macro="">
      <xdr:nvCxnSpPr>
        <xdr:cNvPr id="69" name="直線コネクタ 68"/>
        <xdr:cNvCxnSpPr/>
      </xdr:nvCxnSpPr>
      <xdr:spPr>
        <a:xfrm>
          <a:off x="4114800" y="62409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48683</xdr:rowOff>
    </xdr:from>
    <xdr:to>
      <xdr:col>19</xdr:col>
      <xdr:colOff>133350</xdr:colOff>
      <xdr:row>36</xdr:row>
      <xdr:rowOff>68792</xdr:rowOff>
    </xdr:to>
    <xdr:cxnSp macro="">
      <xdr:nvCxnSpPr>
        <xdr:cNvPr id="72" name="直線コネクタ 71"/>
        <xdr:cNvCxnSpPr/>
      </xdr:nvCxnSpPr>
      <xdr:spPr>
        <a:xfrm>
          <a:off x="3225800" y="62208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48683</xdr:rowOff>
    </xdr:from>
    <xdr:to>
      <xdr:col>15</xdr:col>
      <xdr:colOff>82550</xdr:colOff>
      <xdr:row>36</xdr:row>
      <xdr:rowOff>149225</xdr:rowOff>
    </xdr:to>
    <xdr:cxnSp macro="">
      <xdr:nvCxnSpPr>
        <xdr:cNvPr id="75" name="直線コネクタ 74"/>
        <xdr:cNvCxnSpPr/>
      </xdr:nvCxnSpPr>
      <xdr:spPr>
        <a:xfrm flipV="1">
          <a:off x="2336800" y="62208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149225</xdr:rowOff>
    </xdr:from>
    <xdr:to>
      <xdr:col>11</xdr:col>
      <xdr:colOff>31750</xdr:colOff>
      <xdr:row>37</xdr:row>
      <xdr:rowOff>78317</xdr:rowOff>
    </xdr:to>
    <xdr:cxnSp macro="">
      <xdr:nvCxnSpPr>
        <xdr:cNvPr id="78" name="直線コネクタ 77"/>
        <xdr:cNvCxnSpPr/>
      </xdr:nvCxnSpPr>
      <xdr:spPr>
        <a:xfrm flipV="1">
          <a:off x="1447800" y="63214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96308</xdr:rowOff>
    </xdr:from>
    <xdr:to>
      <xdr:col>11</xdr:col>
      <xdr:colOff>82550</xdr:colOff>
      <xdr:row>41</xdr:row>
      <xdr:rowOff>26458</xdr:rowOff>
    </xdr:to>
    <xdr:sp macro="" textlink="">
      <xdr:nvSpPr>
        <xdr:cNvPr id="79" name="フローチャート: 判断 78"/>
        <xdr:cNvSpPr/>
      </xdr:nvSpPr>
      <xdr:spPr>
        <a:xfrm>
          <a:off x="2286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11235</xdr:rowOff>
    </xdr:from>
    <xdr:ext cx="762000" cy="259045"/>
    <xdr:sp macro="" textlink="">
      <xdr:nvSpPr>
        <xdr:cNvPr id="80" name="テキスト ボックス 79"/>
        <xdr:cNvSpPr txBox="1"/>
      </xdr:nvSpPr>
      <xdr:spPr>
        <a:xfrm>
          <a:off x="1955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17992</xdr:rowOff>
    </xdr:from>
    <xdr:to>
      <xdr:col>23</xdr:col>
      <xdr:colOff>184150</xdr:colOff>
      <xdr:row>36</xdr:row>
      <xdr:rowOff>119592</xdr:rowOff>
    </xdr:to>
    <xdr:sp macro="" textlink="">
      <xdr:nvSpPr>
        <xdr:cNvPr id="88" name="楕円 87"/>
        <xdr:cNvSpPr/>
      </xdr:nvSpPr>
      <xdr:spPr>
        <a:xfrm>
          <a:off x="49022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110719</xdr:rowOff>
    </xdr:from>
    <xdr:ext cx="762000" cy="259045"/>
    <xdr:sp macro="" textlink="">
      <xdr:nvSpPr>
        <xdr:cNvPr id="89" name="財政力該当値テキスト"/>
        <xdr:cNvSpPr txBox="1"/>
      </xdr:nvSpPr>
      <xdr:spPr>
        <a:xfrm>
          <a:off x="5041900" y="611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17992</xdr:rowOff>
    </xdr:from>
    <xdr:to>
      <xdr:col>19</xdr:col>
      <xdr:colOff>184150</xdr:colOff>
      <xdr:row>36</xdr:row>
      <xdr:rowOff>119592</xdr:rowOff>
    </xdr:to>
    <xdr:sp macro="" textlink="">
      <xdr:nvSpPr>
        <xdr:cNvPr id="90" name="楕円 89"/>
        <xdr:cNvSpPr/>
      </xdr:nvSpPr>
      <xdr:spPr>
        <a:xfrm>
          <a:off x="4064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129769</xdr:rowOff>
    </xdr:from>
    <xdr:ext cx="736600" cy="259045"/>
    <xdr:sp macro="" textlink="">
      <xdr:nvSpPr>
        <xdr:cNvPr id="91" name="テキスト ボックス 90"/>
        <xdr:cNvSpPr txBox="1"/>
      </xdr:nvSpPr>
      <xdr:spPr>
        <a:xfrm>
          <a:off x="3733800" y="595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macro="" textlink="">
      <xdr:nvSpPr>
        <xdr:cNvPr id="92" name="楕円 91"/>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macro="" textlink="">
      <xdr:nvSpPr>
        <xdr:cNvPr id="93" name="テキスト ボックス 92"/>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98425</xdr:rowOff>
    </xdr:from>
    <xdr:to>
      <xdr:col>11</xdr:col>
      <xdr:colOff>82550</xdr:colOff>
      <xdr:row>37</xdr:row>
      <xdr:rowOff>28575</xdr:rowOff>
    </xdr:to>
    <xdr:sp macro="" textlink="">
      <xdr:nvSpPr>
        <xdr:cNvPr id="94" name="楕円 93"/>
        <xdr:cNvSpPr/>
      </xdr:nvSpPr>
      <xdr:spPr>
        <a:xfrm>
          <a:off x="2286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38752</xdr:rowOff>
    </xdr:from>
    <xdr:ext cx="762000" cy="259045"/>
    <xdr:sp macro="" textlink="">
      <xdr:nvSpPr>
        <xdr:cNvPr id="95" name="テキスト ボックス 94"/>
        <xdr:cNvSpPr txBox="1"/>
      </xdr:nvSpPr>
      <xdr:spPr>
        <a:xfrm>
          <a:off x="1955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27517</xdr:rowOff>
    </xdr:from>
    <xdr:to>
      <xdr:col>7</xdr:col>
      <xdr:colOff>31750</xdr:colOff>
      <xdr:row>37</xdr:row>
      <xdr:rowOff>129117</xdr:rowOff>
    </xdr:to>
    <xdr:sp macro="" textlink="">
      <xdr:nvSpPr>
        <xdr:cNvPr id="96" name="楕円 95"/>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139294</xdr:rowOff>
    </xdr:from>
    <xdr:ext cx="762000" cy="259045"/>
    <xdr:sp macro="" textlink="">
      <xdr:nvSpPr>
        <xdr:cNvPr id="97" name="テキスト ボックス 96"/>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市税収入が低迷する一方、扶助費が増加する中で、行財政改革の推進により、</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台を維持している。令和元年度は、固定資産税などの市税収入や幼児教育・保育の無償化に伴い地方特例交付金が増となったことによる経常一般財源の増を、待機児童の解消に向けた私立認可保育園や認証保育所等の運営事業費の増や介護保険事業、後期高齢者医療特別会計への繰出金の増などによる経常的経費充当一般財源の増が上回ったことにより、</a:t>
          </a:r>
          <a:r>
            <a:rPr kumimoji="1" lang="en-US" altLang="ja-JP" sz="1200">
              <a:latin typeface="ＭＳ Ｐゴシック" panose="020B0600070205080204" pitchFamily="50" charset="-128"/>
              <a:ea typeface="ＭＳ Ｐゴシック" panose="020B0600070205080204" pitchFamily="50" charset="-128"/>
            </a:rPr>
            <a:t>89.8</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ポイント増）となった。今後も「第４次三鷹市基本計画（第２次改定）」で定めている「概ね</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％台を維持（特殊要因による場合にあっても</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％台前半に抑制）」に努める。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129722</xdr:rowOff>
    </xdr:from>
    <xdr:to>
      <xdr:col>23</xdr:col>
      <xdr:colOff>133350</xdr:colOff>
      <xdr:row>66</xdr:row>
      <xdr:rowOff>122767</xdr:rowOff>
    </xdr:to>
    <xdr:cxnSp macro="">
      <xdr:nvCxnSpPr>
        <xdr:cNvPr id="129" name="直線コネクタ 128"/>
        <xdr:cNvCxnSpPr/>
      </xdr:nvCxnSpPr>
      <xdr:spPr>
        <a:xfrm flipV="1">
          <a:off x="4953000" y="10588172"/>
          <a:ext cx="0" cy="8502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30"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31" name="直線コネクタ 130"/>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44649</xdr:rowOff>
    </xdr:from>
    <xdr:ext cx="762000" cy="259045"/>
    <xdr:sp macro="" textlink="">
      <xdr:nvSpPr>
        <xdr:cNvPr id="132" name="財政構造の弾力性最大値テキスト"/>
        <xdr:cNvSpPr txBox="1"/>
      </xdr:nvSpPr>
      <xdr:spPr>
        <a:xfrm>
          <a:off x="5041900" y="1033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129722</xdr:rowOff>
    </xdr:from>
    <xdr:to>
      <xdr:col>24</xdr:col>
      <xdr:colOff>12700</xdr:colOff>
      <xdr:row>61</xdr:row>
      <xdr:rowOff>129722</xdr:rowOff>
    </xdr:to>
    <xdr:cxnSp macro="">
      <xdr:nvCxnSpPr>
        <xdr:cNvPr id="133" name="直線コネクタ 132"/>
        <xdr:cNvCxnSpPr/>
      </xdr:nvCxnSpPr>
      <xdr:spPr>
        <a:xfrm>
          <a:off x="4864100" y="1058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61</xdr:row>
      <xdr:rowOff>141212</xdr:rowOff>
    </xdr:to>
    <xdr:cxnSp macro="">
      <xdr:nvCxnSpPr>
        <xdr:cNvPr id="134" name="直線コネクタ 133"/>
        <xdr:cNvCxnSpPr/>
      </xdr:nvCxnSpPr>
      <xdr:spPr>
        <a:xfrm>
          <a:off x="4114800" y="1055370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61</xdr:row>
      <xdr:rowOff>118231</xdr:rowOff>
    </xdr:to>
    <xdr:cxnSp macro="">
      <xdr:nvCxnSpPr>
        <xdr:cNvPr id="137" name="直線コネクタ 136"/>
        <xdr:cNvCxnSpPr/>
      </xdr:nvCxnSpPr>
      <xdr:spPr>
        <a:xfrm flipV="1">
          <a:off x="3225800" y="105537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138188</xdr:rowOff>
    </xdr:from>
    <xdr:to>
      <xdr:col>19</xdr:col>
      <xdr:colOff>184150</xdr:colOff>
      <xdr:row>64</xdr:row>
      <xdr:rowOff>68338</xdr:rowOff>
    </xdr:to>
    <xdr:sp macro="" textlink="">
      <xdr:nvSpPr>
        <xdr:cNvPr id="138" name="フローチャート: 判断 137"/>
        <xdr:cNvSpPr/>
      </xdr:nvSpPr>
      <xdr:spPr>
        <a:xfrm>
          <a:off x="4064000" y="1093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53115</xdr:rowOff>
    </xdr:from>
    <xdr:ext cx="736600" cy="259045"/>
    <xdr:sp macro="" textlink="">
      <xdr:nvSpPr>
        <xdr:cNvPr id="139" name="テキスト ボックス 138"/>
        <xdr:cNvSpPr txBox="1"/>
      </xdr:nvSpPr>
      <xdr:spPr>
        <a:xfrm>
          <a:off x="3733800" y="1102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139398</xdr:rowOff>
    </xdr:from>
    <xdr:to>
      <xdr:col>15</xdr:col>
      <xdr:colOff>82550</xdr:colOff>
      <xdr:row>61</xdr:row>
      <xdr:rowOff>118231</xdr:rowOff>
    </xdr:to>
    <xdr:cxnSp macro="">
      <xdr:nvCxnSpPr>
        <xdr:cNvPr id="140" name="直線コネクタ 139"/>
        <xdr:cNvCxnSpPr/>
      </xdr:nvCxnSpPr>
      <xdr:spPr>
        <a:xfrm>
          <a:off x="2336800" y="10254948"/>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125791</xdr:rowOff>
    </xdr:from>
    <xdr:to>
      <xdr:col>15</xdr:col>
      <xdr:colOff>133350</xdr:colOff>
      <xdr:row>63</xdr:row>
      <xdr:rowOff>55941</xdr:rowOff>
    </xdr:to>
    <xdr:sp macro="" textlink="">
      <xdr:nvSpPr>
        <xdr:cNvPr id="141" name="フローチャート: 判断 140"/>
        <xdr:cNvSpPr/>
      </xdr:nvSpPr>
      <xdr:spPr>
        <a:xfrm>
          <a:off x="31750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40718</xdr:rowOff>
    </xdr:from>
    <xdr:ext cx="762000" cy="259045"/>
    <xdr:sp macro="" textlink="">
      <xdr:nvSpPr>
        <xdr:cNvPr id="142" name="テキスト ボックス 141"/>
        <xdr:cNvSpPr txBox="1"/>
      </xdr:nvSpPr>
      <xdr:spPr>
        <a:xfrm>
          <a:off x="2844800" y="1084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160565</xdr:rowOff>
    </xdr:from>
    <xdr:to>
      <xdr:col>11</xdr:col>
      <xdr:colOff>31750</xdr:colOff>
      <xdr:row>59</xdr:row>
      <xdr:rowOff>139398</xdr:rowOff>
    </xdr:to>
    <xdr:cxnSp macro="">
      <xdr:nvCxnSpPr>
        <xdr:cNvPr id="143" name="直線コネクタ 142"/>
        <xdr:cNvCxnSpPr/>
      </xdr:nvCxnSpPr>
      <xdr:spPr>
        <a:xfrm>
          <a:off x="1447800" y="9933215"/>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4" name="フローチャート: 判断 143"/>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5" name="テキスト ボックス 144"/>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6" name="フローチャート: 判断 145"/>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165299</xdr:rowOff>
    </xdr:from>
    <xdr:ext cx="762000" cy="259045"/>
    <xdr:sp macro="" textlink="">
      <xdr:nvSpPr>
        <xdr:cNvPr id="147" name="テキスト ボックス 146"/>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90412</xdr:rowOff>
    </xdr:from>
    <xdr:to>
      <xdr:col>23</xdr:col>
      <xdr:colOff>184150</xdr:colOff>
      <xdr:row>62</xdr:row>
      <xdr:rowOff>20562</xdr:rowOff>
    </xdr:to>
    <xdr:sp macro="" textlink="">
      <xdr:nvSpPr>
        <xdr:cNvPr id="153" name="楕円 152"/>
        <xdr:cNvSpPr/>
      </xdr:nvSpPr>
      <xdr:spPr>
        <a:xfrm>
          <a:off x="49022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11689</xdr:rowOff>
    </xdr:from>
    <xdr:ext cx="762000" cy="259045"/>
    <xdr:sp macro="" textlink="">
      <xdr:nvSpPr>
        <xdr:cNvPr id="154" name="財政構造の弾力性該当値テキスト"/>
        <xdr:cNvSpPr txBox="1"/>
      </xdr:nvSpPr>
      <xdr:spPr>
        <a:xfrm>
          <a:off x="5041900" y="10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5" name="楕円 154"/>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6" name="テキスト ボックス 155"/>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67431</xdr:rowOff>
    </xdr:from>
    <xdr:to>
      <xdr:col>15</xdr:col>
      <xdr:colOff>133350</xdr:colOff>
      <xdr:row>61</xdr:row>
      <xdr:rowOff>169031</xdr:rowOff>
    </xdr:to>
    <xdr:sp macro="" textlink="">
      <xdr:nvSpPr>
        <xdr:cNvPr id="157" name="楕円 156"/>
        <xdr:cNvSpPr/>
      </xdr:nvSpPr>
      <xdr:spPr>
        <a:xfrm>
          <a:off x="31750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58" name="テキスト ボックス 157"/>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88598</xdr:rowOff>
    </xdr:from>
    <xdr:to>
      <xdr:col>11</xdr:col>
      <xdr:colOff>82550</xdr:colOff>
      <xdr:row>60</xdr:row>
      <xdr:rowOff>18748</xdr:rowOff>
    </xdr:to>
    <xdr:sp macro="" textlink="">
      <xdr:nvSpPr>
        <xdr:cNvPr id="159" name="楕円 158"/>
        <xdr:cNvSpPr/>
      </xdr:nvSpPr>
      <xdr:spPr>
        <a:xfrm>
          <a:off x="2286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28925</xdr:rowOff>
    </xdr:from>
    <xdr:ext cx="762000" cy="259045"/>
    <xdr:sp macro="" textlink="">
      <xdr:nvSpPr>
        <xdr:cNvPr id="160" name="テキスト ボックス 159"/>
        <xdr:cNvSpPr txBox="1"/>
      </xdr:nvSpPr>
      <xdr:spPr>
        <a:xfrm>
          <a:off x="1955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109765</xdr:rowOff>
    </xdr:from>
    <xdr:to>
      <xdr:col>7</xdr:col>
      <xdr:colOff>31750</xdr:colOff>
      <xdr:row>58</xdr:row>
      <xdr:rowOff>39915</xdr:rowOff>
    </xdr:to>
    <xdr:sp macro="" textlink="">
      <xdr:nvSpPr>
        <xdr:cNvPr id="161" name="楕円 160"/>
        <xdr:cNvSpPr/>
      </xdr:nvSpPr>
      <xdr:spPr>
        <a:xfrm>
          <a:off x="1397000" y="98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50092</xdr:rowOff>
    </xdr:from>
    <xdr:ext cx="762000" cy="259045"/>
    <xdr:sp macro="" textlink="">
      <xdr:nvSpPr>
        <xdr:cNvPr id="162" name="テキスト ボックス 161"/>
        <xdr:cNvSpPr txBox="1"/>
      </xdr:nvSpPr>
      <xdr:spPr>
        <a:xfrm>
          <a:off x="1066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退職手当の増のほか、市議会議員選挙及び市長選挙等の執行などにより増となった。また、物件費等は、予算編成においてマイナスシーリングを実施するとともに、持続可能な自治体経営に向けた行財政改革の推進の取組により経常的な業務の見直しを行っているものの、教育センター暫定施設の解体や情報基盤システム更改に係る経費の平年度化、プレミアム付商品券の発行に係る経費が増となったことなどにより、前年度比で増となった。引き続き、職員給与の適正化や経常経費の削減を通して、人件費・物件費等の更なる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114705</xdr:rowOff>
    </xdr:from>
    <xdr:to>
      <xdr:col>23</xdr:col>
      <xdr:colOff>133350</xdr:colOff>
      <xdr:row>89</xdr:row>
      <xdr:rowOff>54189</xdr:rowOff>
    </xdr:to>
    <xdr:cxnSp macro="">
      <xdr:nvCxnSpPr>
        <xdr:cNvPr id="190" name="直線コネクタ 189"/>
        <xdr:cNvCxnSpPr/>
      </xdr:nvCxnSpPr>
      <xdr:spPr>
        <a:xfrm flipV="1">
          <a:off x="4953000" y="14173605"/>
          <a:ext cx="0" cy="1139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26266</xdr:rowOff>
    </xdr:from>
    <xdr:ext cx="762000" cy="259045"/>
    <xdr:sp macro="" textlink="">
      <xdr:nvSpPr>
        <xdr:cNvPr id="191" name="人件費・物件費等の状況最小値テキスト"/>
        <xdr:cNvSpPr txBox="1"/>
      </xdr:nvSpPr>
      <xdr:spPr>
        <a:xfrm>
          <a:off x="5041900" y="1528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54189</xdr:rowOff>
    </xdr:from>
    <xdr:to>
      <xdr:col>24</xdr:col>
      <xdr:colOff>12700</xdr:colOff>
      <xdr:row>89</xdr:row>
      <xdr:rowOff>54189</xdr:rowOff>
    </xdr:to>
    <xdr:cxnSp macro="">
      <xdr:nvCxnSpPr>
        <xdr:cNvPr id="192" name="直線コネクタ 191"/>
        <xdr:cNvCxnSpPr/>
      </xdr:nvCxnSpPr>
      <xdr:spPr>
        <a:xfrm>
          <a:off x="4864100" y="1531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29632</xdr:rowOff>
    </xdr:from>
    <xdr:ext cx="762000" cy="259045"/>
    <xdr:sp macro="" textlink="">
      <xdr:nvSpPr>
        <xdr:cNvPr id="193" name="人件費・物件費等の状況最大値テキスト"/>
        <xdr:cNvSpPr txBox="1"/>
      </xdr:nvSpPr>
      <xdr:spPr>
        <a:xfrm>
          <a:off x="5041900" y="1391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114705</xdr:rowOff>
    </xdr:from>
    <xdr:to>
      <xdr:col>24</xdr:col>
      <xdr:colOff>12700</xdr:colOff>
      <xdr:row>82</xdr:row>
      <xdr:rowOff>114705</xdr:rowOff>
    </xdr:to>
    <xdr:cxnSp macro="">
      <xdr:nvCxnSpPr>
        <xdr:cNvPr id="194" name="直線コネクタ 193"/>
        <xdr:cNvCxnSpPr/>
      </xdr:nvCxnSpPr>
      <xdr:spPr>
        <a:xfrm>
          <a:off x="4864100" y="14173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40866</xdr:rowOff>
    </xdr:from>
    <xdr:to>
      <xdr:col>23</xdr:col>
      <xdr:colOff>133350</xdr:colOff>
      <xdr:row>82</xdr:row>
      <xdr:rowOff>114705</xdr:rowOff>
    </xdr:to>
    <xdr:cxnSp macro="">
      <xdr:nvCxnSpPr>
        <xdr:cNvPr id="195" name="直線コネクタ 194"/>
        <xdr:cNvCxnSpPr/>
      </xdr:nvCxnSpPr>
      <xdr:spPr>
        <a:xfrm>
          <a:off x="4114800" y="14099766"/>
          <a:ext cx="838200" cy="7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39129</xdr:rowOff>
    </xdr:from>
    <xdr:ext cx="762000" cy="259045"/>
    <xdr:sp macro="" textlink="">
      <xdr:nvSpPr>
        <xdr:cNvPr id="196" name="人件費・物件費等の状況平均値テキスト"/>
        <xdr:cNvSpPr txBox="1"/>
      </xdr:nvSpPr>
      <xdr:spPr>
        <a:xfrm>
          <a:off x="5041900" y="1444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67052</xdr:rowOff>
    </xdr:from>
    <xdr:to>
      <xdr:col>23</xdr:col>
      <xdr:colOff>184150</xdr:colOff>
      <xdr:row>84</xdr:row>
      <xdr:rowOff>168652</xdr:rowOff>
    </xdr:to>
    <xdr:sp macro="" textlink="">
      <xdr:nvSpPr>
        <xdr:cNvPr id="197" name="フローチャート: 判断 196"/>
        <xdr:cNvSpPr/>
      </xdr:nvSpPr>
      <xdr:spPr>
        <a:xfrm>
          <a:off x="4902200" y="144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12754</xdr:rowOff>
    </xdr:from>
    <xdr:to>
      <xdr:col>19</xdr:col>
      <xdr:colOff>133350</xdr:colOff>
      <xdr:row>82</xdr:row>
      <xdr:rowOff>40866</xdr:rowOff>
    </xdr:to>
    <xdr:cxnSp macro="">
      <xdr:nvCxnSpPr>
        <xdr:cNvPr id="198" name="直線コネクタ 197"/>
        <xdr:cNvCxnSpPr/>
      </xdr:nvCxnSpPr>
      <xdr:spPr>
        <a:xfrm>
          <a:off x="3225800" y="14071654"/>
          <a:ext cx="889000" cy="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28733</xdr:rowOff>
    </xdr:from>
    <xdr:to>
      <xdr:col>19</xdr:col>
      <xdr:colOff>184150</xdr:colOff>
      <xdr:row>84</xdr:row>
      <xdr:rowOff>130333</xdr:rowOff>
    </xdr:to>
    <xdr:sp macro="" textlink="">
      <xdr:nvSpPr>
        <xdr:cNvPr id="199" name="フローチャート: 判断 198"/>
        <xdr:cNvSpPr/>
      </xdr:nvSpPr>
      <xdr:spPr>
        <a:xfrm>
          <a:off x="4064000" y="144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115110</xdr:rowOff>
    </xdr:from>
    <xdr:ext cx="736600" cy="259045"/>
    <xdr:sp macro="" textlink="">
      <xdr:nvSpPr>
        <xdr:cNvPr id="200" name="テキスト ボックス 199"/>
        <xdr:cNvSpPr txBox="1"/>
      </xdr:nvSpPr>
      <xdr:spPr>
        <a:xfrm>
          <a:off x="3733800" y="1451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148275</xdr:rowOff>
    </xdr:from>
    <xdr:to>
      <xdr:col>15</xdr:col>
      <xdr:colOff>82550</xdr:colOff>
      <xdr:row>82</xdr:row>
      <xdr:rowOff>12754</xdr:rowOff>
    </xdr:to>
    <xdr:cxnSp macro="">
      <xdr:nvCxnSpPr>
        <xdr:cNvPr id="201" name="直線コネクタ 200"/>
        <xdr:cNvCxnSpPr/>
      </xdr:nvCxnSpPr>
      <xdr:spPr>
        <a:xfrm>
          <a:off x="2336800" y="14035725"/>
          <a:ext cx="889000" cy="3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141041</xdr:rowOff>
    </xdr:from>
    <xdr:to>
      <xdr:col>15</xdr:col>
      <xdr:colOff>133350</xdr:colOff>
      <xdr:row>84</xdr:row>
      <xdr:rowOff>71191</xdr:rowOff>
    </xdr:to>
    <xdr:sp macro="" textlink="">
      <xdr:nvSpPr>
        <xdr:cNvPr id="202" name="フローチャート: 判断 201"/>
        <xdr:cNvSpPr/>
      </xdr:nvSpPr>
      <xdr:spPr>
        <a:xfrm>
          <a:off x="3175000" y="1437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55968</xdr:rowOff>
    </xdr:from>
    <xdr:ext cx="762000" cy="259045"/>
    <xdr:sp macro="" textlink="">
      <xdr:nvSpPr>
        <xdr:cNvPr id="203" name="テキスト ボックス 202"/>
        <xdr:cNvSpPr txBox="1"/>
      </xdr:nvSpPr>
      <xdr:spPr>
        <a:xfrm>
          <a:off x="2844800" y="1445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148275</xdr:rowOff>
    </xdr:from>
    <xdr:to>
      <xdr:col>11</xdr:col>
      <xdr:colOff>31750</xdr:colOff>
      <xdr:row>82</xdr:row>
      <xdr:rowOff>16157</xdr:rowOff>
    </xdr:to>
    <xdr:cxnSp macro="">
      <xdr:nvCxnSpPr>
        <xdr:cNvPr id="204" name="直線コネクタ 203"/>
        <xdr:cNvCxnSpPr/>
      </xdr:nvCxnSpPr>
      <xdr:spPr>
        <a:xfrm flipV="1">
          <a:off x="1447800" y="14035725"/>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105811</xdr:rowOff>
    </xdr:from>
    <xdr:to>
      <xdr:col>11</xdr:col>
      <xdr:colOff>82550</xdr:colOff>
      <xdr:row>84</xdr:row>
      <xdr:rowOff>35961</xdr:rowOff>
    </xdr:to>
    <xdr:sp macro="" textlink="">
      <xdr:nvSpPr>
        <xdr:cNvPr id="205" name="フローチャート: 判断 204"/>
        <xdr:cNvSpPr/>
      </xdr:nvSpPr>
      <xdr:spPr>
        <a:xfrm>
          <a:off x="2286000" y="143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20738</xdr:rowOff>
    </xdr:from>
    <xdr:ext cx="762000" cy="259045"/>
    <xdr:sp macro="" textlink="">
      <xdr:nvSpPr>
        <xdr:cNvPr id="206" name="テキスト ボックス 205"/>
        <xdr:cNvSpPr txBox="1"/>
      </xdr:nvSpPr>
      <xdr:spPr>
        <a:xfrm>
          <a:off x="1955800" y="1442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164581</xdr:rowOff>
    </xdr:from>
    <xdr:to>
      <xdr:col>7</xdr:col>
      <xdr:colOff>31750</xdr:colOff>
      <xdr:row>82</xdr:row>
      <xdr:rowOff>94731</xdr:rowOff>
    </xdr:to>
    <xdr:sp macro="" textlink="">
      <xdr:nvSpPr>
        <xdr:cNvPr id="207" name="フローチャート: 判断 206"/>
        <xdr:cNvSpPr/>
      </xdr:nvSpPr>
      <xdr:spPr>
        <a:xfrm>
          <a:off x="1397000" y="140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79508</xdr:rowOff>
    </xdr:from>
    <xdr:ext cx="762000" cy="259045"/>
    <xdr:sp macro="" textlink="">
      <xdr:nvSpPr>
        <xdr:cNvPr id="208" name="テキスト ボックス 207"/>
        <xdr:cNvSpPr txBox="1"/>
      </xdr:nvSpPr>
      <xdr:spPr>
        <a:xfrm>
          <a:off x="1066800" y="1413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63905</xdr:rowOff>
    </xdr:from>
    <xdr:to>
      <xdr:col>23</xdr:col>
      <xdr:colOff>184150</xdr:colOff>
      <xdr:row>82</xdr:row>
      <xdr:rowOff>165505</xdr:rowOff>
    </xdr:to>
    <xdr:sp macro="" textlink="">
      <xdr:nvSpPr>
        <xdr:cNvPr id="214" name="楕円 213"/>
        <xdr:cNvSpPr/>
      </xdr:nvSpPr>
      <xdr:spPr>
        <a:xfrm>
          <a:off x="4902200" y="1412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156632</xdr:rowOff>
    </xdr:from>
    <xdr:ext cx="762000" cy="259045"/>
    <xdr:sp macro="" textlink="">
      <xdr:nvSpPr>
        <xdr:cNvPr id="215" name="人件費・物件費等の状況該当値テキスト"/>
        <xdr:cNvSpPr txBox="1"/>
      </xdr:nvSpPr>
      <xdr:spPr>
        <a:xfrm>
          <a:off x="5041900" y="1404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161516</xdr:rowOff>
    </xdr:from>
    <xdr:to>
      <xdr:col>19</xdr:col>
      <xdr:colOff>184150</xdr:colOff>
      <xdr:row>82</xdr:row>
      <xdr:rowOff>91666</xdr:rowOff>
    </xdr:to>
    <xdr:sp macro="" textlink="">
      <xdr:nvSpPr>
        <xdr:cNvPr id="216" name="楕円 215"/>
        <xdr:cNvSpPr/>
      </xdr:nvSpPr>
      <xdr:spPr>
        <a:xfrm>
          <a:off x="4064000" y="140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101843</xdr:rowOff>
    </xdr:from>
    <xdr:ext cx="736600" cy="259045"/>
    <xdr:sp macro="" textlink="">
      <xdr:nvSpPr>
        <xdr:cNvPr id="217" name="テキスト ボックス 216"/>
        <xdr:cNvSpPr txBox="1"/>
      </xdr:nvSpPr>
      <xdr:spPr>
        <a:xfrm>
          <a:off x="3733800" y="13817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133404</xdr:rowOff>
    </xdr:from>
    <xdr:to>
      <xdr:col>15</xdr:col>
      <xdr:colOff>133350</xdr:colOff>
      <xdr:row>82</xdr:row>
      <xdr:rowOff>63554</xdr:rowOff>
    </xdr:to>
    <xdr:sp macro="" textlink="">
      <xdr:nvSpPr>
        <xdr:cNvPr id="218" name="楕円 217"/>
        <xdr:cNvSpPr/>
      </xdr:nvSpPr>
      <xdr:spPr>
        <a:xfrm>
          <a:off x="3175000" y="140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73731</xdr:rowOff>
    </xdr:from>
    <xdr:ext cx="762000" cy="259045"/>
    <xdr:sp macro="" textlink="">
      <xdr:nvSpPr>
        <xdr:cNvPr id="219" name="テキスト ボックス 218"/>
        <xdr:cNvSpPr txBox="1"/>
      </xdr:nvSpPr>
      <xdr:spPr>
        <a:xfrm>
          <a:off x="2844800" y="1378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97475</xdr:rowOff>
    </xdr:from>
    <xdr:to>
      <xdr:col>11</xdr:col>
      <xdr:colOff>82550</xdr:colOff>
      <xdr:row>82</xdr:row>
      <xdr:rowOff>27625</xdr:rowOff>
    </xdr:to>
    <xdr:sp macro="" textlink="">
      <xdr:nvSpPr>
        <xdr:cNvPr id="220" name="楕円 219"/>
        <xdr:cNvSpPr/>
      </xdr:nvSpPr>
      <xdr:spPr>
        <a:xfrm>
          <a:off x="2286000" y="139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37802</xdr:rowOff>
    </xdr:from>
    <xdr:ext cx="762000" cy="259045"/>
    <xdr:sp macro="" textlink="">
      <xdr:nvSpPr>
        <xdr:cNvPr id="221" name="テキスト ボックス 220"/>
        <xdr:cNvSpPr txBox="1"/>
      </xdr:nvSpPr>
      <xdr:spPr>
        <a:xfrm>
          <a:off x="1955800" y="137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136807</xdr:rowOff>
    </xdr:from>
    <xdr:to>
      <xdr:col>7</xdr:col>
      <xdr:colOff>31750</xdr:colOff>
      <xdr:row>82</xdr:row>
      <xdr:rowOff>66957</xdr:rowOff>
    </xdr:to>
    <xdr:sp macro="" textlink="">
      <xdr:nvSpPr>
        <xdr:cNvPr id="222" name="楕円 221"/>
        <xdr:cNvSpPr/>
      </xdr:nvSpPr>
      <xdr:spPr>
        <a:xfrm>
          <a:off x="1397000" y="14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77134</xdr:rowOff>
    </xdr:from>
    <xdr:ext cx="762000" cy="259045"/>
    <xdr:sp macro="" textlink="">
      <xdr:nvSpPr>
        <xdr:cNvPr id="223" name="テキスト ボックス 222"/>
        <xdr:cNvSpPr txBox="1"/>
      </xdr:nvSpPr>
      <xdr:spPr>
        <a:xfrm>
          <a:off x="1066800" y="13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令和２年４月１日現在のラスパイレス指数は、「</a:t>
          </a:r>
          <a:r>
            <a:rPr kumimoji="1" lang="en-US" altLang="ja-JP" sz="1200">
              <a:latin typeface="ＭＳ Ｐゴシック" panose="020B0600070205080204" pitchFamily="50" charset="-128"/>
              <a:ea typeface="ＭＳ Ｐゴシック" panose="020B0600070205080204" pitchFamily="50" charset="-128"/>
            </a:rPr>
            <a:t>100.2</a:t>
          </a:r>
          <a:r>
            <a:rPr kumimoji="1" lang="ja-JP" altLang="en-US" sz="1200">
              <a:latin typeface="ＭＳ Ｐゴシック" panose="020B0600070205080204" pitchFamily="50" charset="-128"/>
              <a:ea typeface="ＭＳ Ｐゴシック" panose="020B0600070205080204" pitchFamily="50" charset="-128"/>
            </a:rPr>
            <a:t>」である。職務の困難度や責任の度合いに応じた給与制度を平成</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年度から導入して以降、ラスパイレス指数は</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ポイント低下している。制度の導入以降も、国における給与構造改革等への対応も含めて給与の適正化に継続的に取り組んできた。今後も、地方分権時代にふさわしい給与制度の確立に向けて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138430</xdr:rowOff>
    </xdr:from>
    <xdr:to>
      <xdr:col>81</xdr:col>
      <xdr:colOff>44450</xdr:colOff>
      <xdr:row>89</xdr:row>
      <xdr:rowOff>118111</xdr:rowOff>
    </xdr:to>
    <xdr:cxnSp macro="">
      <xdr:nvCxnSpPr>
        <xdr:cNvPr id="250" name="直線コネクタ 249"/>
        <xdr:cNvCxnSpPr/>
      </xdr:nvCxnSpPr>
      <xdr:spPr>
        <a:xfrm flipV="1">
          <a:off x="17018000" y="14025880"/>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1"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2" name="直線コネクタ 251"/>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53357</xdr:rowOff>
    </xdr:from>
    <xdr:ext cx="762000" cy="259045"/>
    <xdr:sp macro="" textlink="">
      <xdr:nvSpPr>
        <xdr:cNvPr id="253"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138430</xdr:rowOff>
    </xdr:from>
    <xdr:to>
      <xdr:col>81</xdr:col>
      <xdr:colOff>133350</xdr:colOff>
      <xdr:row>81</xdr:row>
      <xdr:rowOff>138430</xdr:rowOff>
    </xdr:to>
    <xdr:cxnSp macro="">
      <xdr:nvCxnSpPr>
        <xdr:cNvPr id="254" name="直線コネクタ 253"/>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144780</xdr:rowOff>
    </xdr:from>
    <xdr:to>
      <xdr:col>81</xdr:col>
      <xdr:colOff>44450</xdr:colOff>
      <xdr:row>89</xdr:row>
      <xdr:rowOff>118111</xdr:rowOff>
    </xdr:to>
    <xdr:cxnSp macro="">
      <xdr:nvCxnSpPr>
        <xdr:cNvPr id="255" name="直線コネクタ 254"/>
        <xdr:cNvCxnSpPr/>
      </xdr:nvCxnSpPr>
      <xdr:spPr>
        <a:xfrm>
          <a:off x="16179800" y="152323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6" name="給与水準   （国との比較）平均値テキスト"/>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7" name="フローチャート: 判断 256"/>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88</xdr:row>
      <xdr:rowOff>144780</xdr:rowOff>
    </xdr:to>
    <xdr:cxnSp macro="">
      <xdr:nvCxnSpPr>
        <xdr:cNvPr id="258" name="直線コネクタ 257"/>
        <xdr:cNvCxnSpPr/>
      </xdr:nvCxnSpPr>
      <xdr:spPr>
        <a:xfrm>
          <a:off x="15290800" y="1523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48261</xdr:rowOff>
    </xdr:from>
    <xdr:to>
      <xdr:col>77</xdr:col>
      <xdr:colOff>95250</xdr:colOff>
      <xdr:row>87</xdr:row>
      <xdr:rowOff>149861</xdr:rowOff>
    </xdr:to>
    <xdr:sp macro="" textlink="">
      <xdr:nvSpPr>
        <xdr:cNvPr id="259" name="フローチャート: 判断 258"/>
        <xdr:cNvSpPr/>
      </xdr:nvSpPr>
      <xdr:spPr>
        <a:xfrm>
          <a:off x="16129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160038</xdr:rowOff>
    </xdr:from>
    <xdr:ext cx="736600" cy="259045"/>
    <xdr:sp macro="" textlink="">
      <xdr:nvSpPr>
        <xdr:cNvPr id="260" name="テキスト ボックス 259"/>
        <xdr:cNvSpPr txBox="1"/>
      </xdr:nvSpPr>
      <xdr:spPr>
        <a:xfrm>
          <a:off x="15798800" y="1473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88</xdr:row>
      <xdr:rowOff>144780</xdr:rowOff>
    </xdr:to>
    <xdr:cxnSp macro="">
      <xdr:nvCxnSpPr>
        <xdr:cNvPr id="261" name="直線コネクタ 260"/>
        <xdr:cNvCxnSpPr/>
      </xdr:nvCxnSpPr>
      <xdr:spPr>
        <a:xfrm>
          <a:off x="14401800" y="1523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96520</xdr:rowOff>
    </xdr:from>
    <xdr:to>
      <xdr:col>73</xdr:col>
      <xdr:colOff>44450</xdr:colOff>
      <xdr:row>88</xdr:row>
      <xdr:rowOff>26670</xdr:rowOff>
    </xdr:to>
    <xdr:sp macro="" textlink="">
      <xdr:nvSpPr>
        <xdr:cNvPr id="262" name="フローチャート: 判断 261"/>
        <xdr:cNvSpPr/>
      </xdr:nvSpPr>
      <xdr:spPr>
        <a:xfrm>
          <a:off x="15240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36847</xdr:rowOff>
    </xdr:from>
    <xdr:ext cx="762000" cy="259045"/>
    <xdr:sp macro="" textlink="">
      <xdr:nvSpPr>
        <xdr:cNvPr id="263" name="テキスト ボックス 262"/>
        <xdr:cNvSpPr txBox="1"/>
      </xdr:nvSpPr>
      <xdr:spPr>
        <a:xfrm>
          <a:off x="14909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144780</xdr:rowOff>
    </xdr:from>
    <xdr:to>
      <xdr:col>68</xdr:col>
      <xdr:colOff>152400</xdr:colOff>
      <xdr:row>89</xdr:row>
      <xdr:rowOff>21589</xdr:rowOff>
    </xdr:to>
    <xdr:cxnSp macro="">
      <xdr:nvCxnSpPr>
        <xdr:cNvPr id="264" name="直線コネクタ 263"/>
        <xdr:cNvCxnSpPr/>
      </xdr:nvCxnSpPr>
      <xdr:spPr>
        <a:xfrm flipV="1">
          <a:off x="13512800" y="152323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66" name="テキスト ボックス 265"/>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67" name="フローチャート: 判断 266"/>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82566</xdr:rowOff>
    </xdr:from>
    <xdr:ext cx="762000" cy="259045"/>
    <xdr:sp macro="" textlink="">
      <xdr:nvSpPr>
        <xdr:cNvPr id="268" name="テキスト ボックス 267"/>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67311</xdr:rowOff>
    </xdr:from>
    <xdr:to>
      <xdr:col>81</xdr:col>
      <xdr:colOff>95250</xdr:colOff>
      <xdr:row>89</xdr:row>
      <xdr:rowOff>168911</xdr:rowOff>
    </xdr:to>
    <xdr:sp macro="" textlink="">
      <xdr:nvSpPr>
        <xdr:cNvPr id="274" name="楕円 273"/>
        <xdr:cNvSpPr/>
      </xdr:nvSpPr>
      <xdr:spPr>
        <a:xfrm>
          <a:off x="169672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134638</xdr:rowOff>
    </xdr:from>
    <xdr:ext cx="762000" cy="259045"/>
    <xdr:sp macro="" textlink="">
      <xdr:nvSpPr>
        <xdr:cNvPr id="275" name="給与水準   （国との比較）該当値テキスト"/>
        <xdr:cNvSpPr txBox="1"/>
      </xdr:nvSpPr>
      <xdr:spPr>
        <a:xfrm>
          <a:off x="17106900" y="1522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6" name="楕円 275"/>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7" name="テキスト ボックス 276"/>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8" name="楕円 277"/>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9" name="テキスト ボックス 278"/>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80" name="楕円 279"/>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81" name="テキスト ボックス 280"/>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82" name="楕円 281"/>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83" name="テキスト ボックス 282"/>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平成７年度以降、国や他団体に先んじて定員管理の適正化に取り組み、その後も、三鷹市行財政改革アクションプラン等に基づき、更なる職員定数の見直しに取り組んだ。その結果、取組前の職員数</a:t>
          </a:r>
          <a:r>
            <a:rPr kumimoji="1" lang="en-US" altLang="ja-JP" sz="1200">
              <a:latin typeface="ＭＳ Ｐゴシック" panose="020B0600070205080204" pitchFamily="50" charset="-128"/>
              <a:ea typeface="ＭＳ Ｐゴシック" panose="020B0600070205080204" pitchFamily="50" charset="-128"/>
            </a:rPr>
            <a:t>1,334</a:t>
          </a:r>
          <a:r>
            <a:rPr kumimoji="1" lang="ja-JP" altLang="en-US" sz="1200">
              <a:latin typeface="ＭＳ Ｐゴシック" panose="020B0600070205080204" pitchFamily="50" charset="-128"/>
              <a:ea typeface="ＭＳ Ｐゴシック" panose="020B0600070205080204" pitchFamily="50" charset="-128"/>
            </a:rPr>
            <a:t>人（平成７年４月</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が、</a:t>
          </a:r>
          <a:r>
            <a:rPr kumimoji="1" lang="en-US" altLang="ja-JP" sz="1200">
              <a:latin typeface="ＭＳ Ｐゴシック" panose="020B0600070205080204" pitchFamily="50" charset="-128"/>
              <a:ea typeface="ＭＳ Ｐゴシック" panose="020B0600070205080204" pitchFamily="50" charset="-128"/>
            </a:rPr>
            <a:t>952</a:t>
          </a:r>
          <a:r>
            <a:rPr kumimoji="1" lang="ja-JP" altLang="en-US" sz="1200">
              <a:latin typeface="ＭＳ Ｐゴシック" panose="020B0600070205080204" pitchFamily="50" charset="-128"/>
              <a:ea typeface="ＭＳ Ｐゴシック" panose="020B0600070205080204" pitchFamily="50" charset="-128"/>
            </a:rPr>
            <a:t>人（令和２年４月）となり、</a:t>
          </a:r>
          <a:r>
            <a:rPr kumimoji="1" lang="en-US" altLang="ja-JP" sz="1200">
              <a:latin typeface="ＭＳ Ｐゴシック" panose="020B0600070205080204" pitchFamily="50" charset="-128"/>
              <a:ea typeface="ＭＳ Ｐゴシック" panose="020B0600070205080204" pitchFamily="50" charset="-128"/>
            </a:rPr>
            <a:t>28.6</a:t>
          </a:r>
          <a:r>
            <a:rPr kumimoji="1" lang="ja-JP" altLang="en-US" sz="1200">
              <a:latin typeface="ＭＳ Ｐゴシック" panose="020B0600070205080204" pitchFamily="50" charset="-128"/>
              <a:ea typeface="ＭＳ Ｐゴシック" panose="020B0600070205080204" pitchFamily="50" charset="-128"/>
            </a:rPr>
            <a:t>％削減された（公益的法人等派遣職員を除く。）。今後も、事務事業の見直し、業務の委託化、再任用化などを図るとともに、新規事業や国及び東京都からの権限移譲に適切に対応し、職員定数を適切に管理することで、市民サービス、「組織力」の維持・向上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64262</xdr:rowOff>
    </xdr:from>
    <xdr:to>
      <xdr:col>81</xdr:col>
      <xdr:colOff>44450</xdr:colOff>
      <xdr:row>65</xdr:row>
      <xdr:rowOff>147828</xdr:rowOff>
    </xdr:to>
    <xdr:cxnSp macro="">
      <xdr:nvCxnSpPr>
        <xdr:cNvPr id="311" name="直線コネクタ 310"/>
        <xdr:cNvCxnSpPr/>
      </xdr:nvCxnSpPr>
      <xdr:spPr>
        <a:xfrm flipV="1">
          <a:off x="17018000" y="10008362"/>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119905</xdr:rowOff>
    </xdr:from>
    <xdr:ext cx="762000" cy="259045"/>
    <xdr:sp macro="" textlink="">
      <xdr:nvSpPr>
        <xdr:cNvPr id="312" name="定員管理の状況最小値テキスト"/>
        <xdr:cNvSpPr txBox="1"/>
      </xdr:nvSpPr>
      <xdr:spPr>
        <a:xfrm>
          <a:off x="17106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147828</xdr:rowOff>
    </xdr:from>
    <xdr:to>
      <xdr:col>81</xdr:col>
      <xdr:colOff>133350</xdr:colOff>
      <xdr:row>65</xdr:row>
      <xdr:rowOff>147828</xdr:rowOff>
    </xdr:to>
    <xdr:cxnSp macro="">
      <xdr:nvCxnSpPr>
        <xdr:cNvPr id="313" name="直線コネクタ 312"/>
        <xdr:cNvCxnSpPr/>
      </xdr:nvCxnSpPr>
      <xdr:spPr>
        <a:xfrm>
          <a:off x="16929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150639</xdr:rowOff>
    </xdr:from>
    <xdr:ext cx="762000" cy="259045"/>
    <xdr:sp macro="" textlink="">
      <xdr:nvSpPr>
        <xdr:cNvPr id="314" name="定員管理の状況最大値テキスト"/>
        <xdr:cNvSpPr txBox="1"/>
      </xdr:nvSpPr>
      <xdr:spPr>
        <a:xfrm>
          <a:off x="17106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64262</xdr:rowOff>
    </xdr:from>
    <xdr:to>
      <xdr:col>81</xdr:col>
      <xdr:colOff>133350</xdr:colOff>
      <xdr:row>58</xdr:row>
      <xdr:rowOff>64262</xdr:rowOff>
    </xdr:to>
    <xdr:cxnSp macro="">
      <xdr:nvCxnSpPr>
        <xdr:cNvPr id="315" name="直線コネクタ 314"/>
        <xdr:cNvCxnSpPr/>
      </xdr:nvCxnSpPr>
      <xdr:spPr>
        <a:xfrm>
          <a:off x="16929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64262</xdr:rowOff>
    </xdr:from>
    <xdr:to>
      <xdr:col>81</xdr:col>
      <xdr:colOff>44450</xdr:colOff>
      <xdr:row>58</xdr:row>
      <xdr:rowOff>83566</xdr:rowOff>
    </xdr:to>
    <xdr:cxnSp macro="">
      <xdr:nvCxnSpPr>
        <xdr:cNvPr id="316" name="直線コネクタ 315"/>
        <xdr:cNvCxnSpPr/>
      </xdr:nvCxnSpPr>
      <xdr:spPr>
        <a:xfrm flipV="1">
          <a:off x="16179800" y="1000836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17" name="定員管理の状況平均値テキスト"/>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18" name="フローチャート: 判断 317"/>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83566</xdr:rowOff>
    </xdr:from>
    <xdr:to>
      <xdr:col>77</xdr:col>
      <xdr:colOff>44450</xdr:colOff>
      <xdr:row>58</xdr:row>
      <xdr:rowOff>88392</xdr:rowOff>
    </xdr:to>
    <xdr:cxnSp macro="">
      <xdr:nvCxnSpPr>
        <xdr:cNvPr id="319" name="直線コネクタ 318"/>
        <xdr:cNvCxnSpPr/>
      </xdr:nvCxnSpPr>
      <xdr:spPr>
        <a:xfrm flipV="1">
          <a:off x="15290800" y="100276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58928</xdr:rowOff>
    </xdr:from>
    <xdr:to>
      <xdr:col>77</xdr:col>
      <xdr:colOff>95250</xdr:colOff>
      <xdr:row>61</xdr:row>
      <xdr:rowOff>160528</xdr:rowOff>
    </xdr:to>
    <xdr:sp macro="" textlink="">
      <xdr:nvSpPr>
        <xdr:cNvPr id="320" name="フローチャート: 判断 319"/>
        <xdr:cNvSpPr/>
      </xdr:nvSpPr>
      <xdr:spPr>
        <a:xfrm>
          <a:off x="16129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145305</xdr:rowOff>
    </xdr:from>
    <xdr:ext cx="736600" cy="259045"/>
    <xdr:sp macro="" textlink="">
      <xdr:nvSpPr>
        <xdr:cNvPr id="321" name="テキスト ボックス 320"/>
        <xdr:cNvSpPr txBox="1"/>
      </xdr:nvSpPr>
      <xdr:spPr>
        <a:xfrm>
          <a:off x="15798800" y="1060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88392</xdr:rowOff>
    </xdr:from>
    <xdr:to>
      <xdr:col>72</xdr:col>
      <xdr:colOff>203200</xdr:colOff>
      <xdr:row>58</xdr:row>
      <xdr:rowOff>102870</xdr:rowOff>
    </xdr:to>
    <xdr:cxnSp macro="">
      <xdr:nvCxnSpPr>
        <xdr:cNvPr id="322" name="直線コネクタ 321"/>
        <xdr:cNvCxnSpPr/>
      </xdr:nvCxnSpPr>
      <xdr:spPr>
        <a:xfrm flipV="1">
          <a:off x="14401800" y="100324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63754</xdr:rowOff>
    </xdr:from>
    <xdr:to>
      <xdr:col>73</xdr:col>
      <xdr:colOff>44450</xdr:colOff>
      <xdr:row>61</xdr:row>
      <xdr:rowOff>165354</xdr:rowOff>
    </xdr:to>
    <xdr:sp macro="" textlink="">
      <xdr:nvSpPr>
        <xdr:cNvPr id="323" name="フローチャート: 判断 322"/>
        <xdr:cNvSpPr/>
      </xdr:nvSpPr>
      <xdr:spPr>
        <a:xfrm>
          <a:off x="15240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150131</xdr:rowOff>
    </xdr:from>
    <xdr:ext cx="762000" cy="259045"/>
    <xdr:sp macro="" textlink="">
      <xdr:nvSpPr>
        <xdr:cNvPr id="324" name="テキスト ボックス 323"/>
        <xdr:cNvSpPr txBox="1"/>
      </xdr:nvSpPr>
      <xdr:spPr>
        <a:xfrm>
          <a:off x="14909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102870</xdr:rowOff>
    </xdr:from>
    <xdr:to>
      <xdr:col>68</xdr:col>
      <xdr:colOff>152400</xdr:colOff>
      <xdr:row>59</xdr:row>
      <xdr:rowOff>3810</xdr:rowOff>
    </xdr:to>
    <xdr:cxnSp macro="">
      <xdr:nvCxnSpPr>
        <xdr:cNvPr id="325" name="直線コネクタ 324"/>
        <xdr:cNvCxnSpPr/>
      </xdr:nvCxnSpPr>
      <xdr:spPr>
        <a:xfrm flipV="1">
          <a:off x="13512800" y="100469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63754</xdr:rowOff>
    </xdr:from>
    <xdr:to>
      <xdr:col>68</xdr:col>
      <xdr:colOff>203200</xdr:colOff>
      <xdr:row>61</xdr:row>
      <xdr:rowOff>165354</xdr:rowOff>
    </xdr:to>
    <xdr:sp macro="" textlink="">
      <xdr:nvSpPr>
        <xdr:cNvPr id="326" name="フローチャート: 判断 325"/>
        <xdr:cNvSpPr/>
      </xdr:nvSpPr>
      <xdr:spPr>
        <a:xfrm>
          <a:off x="14351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150131</xdr:rowOff>
    </xdr:from>
    <xdr:ext cx="762000" cy="259045"/>
    <xdr:sp macro="" textlink="">
      <xdr:nvSpPr>
        <xdr:cNvPr id="327" name="テキスト ボックス 326"/>
        <xdr:cNvSpPr txBox="1"/>
      </xdr:nvSpPr>
      <xdr:spPr>
        <a:xfrm>
          <a:off x="14020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28" name="フローチャート: 判断 327"/>
        <xdr:cNvSpPr/>
      </xdr:nvSpPr>
      <xdr:spPr>
        <a:xfrm>
          <a:off x="13462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63263</xdr:rowOff>
    </xdr:from>
    <xdr:ext cx="762000" cy="259045"/>
    <xdr:sp macro="" textlink="">
      <xdr:nvSpPr>
        <xdr:cNvPr id="329" name="テキスト ボックス 328"/>
        <xdr:cNvSpPr txBox="1"/>
      </xdr:nvSpPr>
      <xdr:spPr>
        <a:xfrm>
          <a:off x="13131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13462</xdr:rowOff>
    </xdr:from>
    <xdr:to>
      <xdr:col>81</xdr:col>
      <xdr:colOff>95250</xdr:colOff>
      <xdr:row>58</xdr:row>
      <xdr:rowOff>115062</xdr:rowOff>
    </xdr:to>
    <xdr:sp macro="" textlink="">
      <xdr:nvSpPr>
        <xdr:cNvPr id="335" name="楕円 334"/>
        <xdr:cNvSpPr/>
      </xdr:nvSpPr>
      <xdr:spPr>
        <a:xfrm>
          <a:off x="169672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106189</xdr:rowOff>
    </xdr:from>
    <xdr:ext cx="762000" cy="259045"/>
    <xdr:sp macro="" textlink="">
      <xdr:nvSpPr>
        <xdr:cNvPr id="336" name="定員管理の状況該当値テキスト"/>
        <xdr:cNvSpPr txBox="1"/>
      </xdr:nvSpPr>
      <xdr:spPr>
        <a:xfrm>
          <a:off x="17106900" y="987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32766</xdr:rowOff>
    </xdr:from>
    <xdr:to>
      <xdr:col>77</xdr:col>
      <xdr:colOff>95250</xdr:colOff>
      <xdr:row>58</xdr:row>
      <xdr:rowOff>134366</xdr:rowOff>
    </xdr:to>
    <xdr:sp macro="" textlink="">
      <xdr:nvSpPr>
        <xdr:cNvPr id="337" name="楕円 336"/>
        <xdr:cNvSpPr/>
      </xdr:nvSpPr>
      <xdr:spPr>
        <a:xfrm>
          <a:off x="16129000" y="99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144543</xdr:rowOff>
    </xdr:from>
    <xdr:ext cx="736600" cy="259045"/>
    <xdr:sp macro="" textlink="">
      <xdr:nvSpPr>
        <xdr:cNvPr id="338" name="テキスト ボックス 337"/>
        <xdr:cNvSpPr txBox="1"/>
      </xdr:nvSpPr>
      <xdr:spPr>
        <a:xfrm>
          <a:off x="15798800" y="974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37592</xdr:rowOff>
    </xdr:from>
    <xdr:to>
      <xdr:col>73</xdr:col>
      <xdr:colOff>44450</xdr:colOff>
      <xdr:row>58</xdr:row>
      <xdr:rowOff>139192</xdr:rowOff>
    </xdr:to>
    <xdr:sp macro="" textlink="">
      <xdr:nvSpPr>
        <xdr:cNvPr id="339" name="楕円 338"/>
        <xdr:cNvSpPr/>
      </xdr:nvSpPr>
      <xdr:spPr>
        <a:xfrm>
          <a:off x="15240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149369</xdr:rowOff>
    </xdr:from>
    <xdr:ext cx="762000" cy="259045"/>
    <xdr:sp macro="" textlink="">
      <xdr:nvSpPr>
        <xdr:cNvPr id="340" name="テキスト ボックス 339"/>
        <xdr:cNvSpPr txBox="1"/>
      </xdr:nvSpPr>
      <xdr:spPr>
        <a:xfrm>
          <a:off x="14909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52070</xdr:rowOff>
    </xdr:from>
    <xdr:to>
      <xdr:col>68</xdr:col>
      <xdr:colOff>203200</xdr:colOff>
      <xdr:row>58</xdr:row>
      <xdr:rowOff>153670</xdr:rowOff>
    </xdr:to>
    <xdr:sp macro="" textlink="">
      <xdr:nvSpPr>
        <xdr:cNvPr id="341" name="楕円 340"/>
        <xdr:cNvSpPr/>
      </xdr:nvSpPr>
      <xdr:spPr>
        <a:xfrm>
          <a:off x="14351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163847</xdr:rowOff>
    </xdr:from>
    <xdr:ext cx="762000" cy="259045"/>
    <xdr:sp macro="" textlink="">
      <xdr:nvSpPr>
        <xdr:cNvPr id="342" name="テキスト ボックス 341"/>
        <xdr:cNvSpPr txBox="1"/>
      </xdr:nvSpPr>
      <xdr:spPr>
        <a:xfrm>
          <a:off x="14020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124460</xdr:rowOff>
    </xdr:from>
    <xdr:to>
      <xdr:col>64</xdr:col>
      <xdr:colOff>152400</xdr:colOff>
      <xdr:row>59</xdr:row>
      <xdr:rowOff>54610</xdr:rowOff>
    </xdr:to>
    <xdr:sp macro="" textlink="">
      <xdr:nvSpPr>
        <xdr:cNvPr id="343" name="楕円 342"/>
        <xdr:cNvSpPr/>
      </xdr:nvSpPr>
      <xdr:spPr>
        <a:xfrm>
          <a:off x="13462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64787</xdr:rowOff>
    </xdr:from>
    <xdr:ext cx="762000" cy="259045"/>
    <xdr:sp macro="" textlink="">
      <xdr:nvSpPr>
        <xdr:cNvPr id="344" name="テキスト ボックス 343"/>
        <xdr:cNvSpPr txBox="1"/>
      </xdr:nvSpPr>
      <xdr:spPr>
        <a:xfrm>
          <a:off x="13131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市債発行額の抑制や低金利債への借換え、高金利債の繰上償還などを実施し、後年度負担の抑制に努めていることにより、類似団体平均を下回っている。令和元年度は、標準財政規模が増となったことに加え、三鷹市土地開発公社からの買戻しに係る経費等の減により、前年度と比べ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ポイントの減となった。今後もバランスに配慮した市債の発行を図り、「第４次三鷹市基本計画（第２次改定）」で目標としている、「概ね５％を超えないこと」の達成に努める。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2722</xdr:rowOff>
    </xdr:from>
    <xdr:to>
      <xdr:col>81</xdr:col>
      <xdr:colOff>44450</xdr:colOff>
      <xdr:row>44</xdr:row>
      <xdr:rowOff>113393</xdr:rowOff>
    </xdr:to>
    <xdr:cxnSp macro="">
      <xdr:nvCxnSpPr>
        <xdr:cNvPr id="375" name="直線コネクタ 374"/>
        <xdr:cNvCxnSpPr/>
      </xdr:nvCxnSpPr>
      <xdr:spPr>
        <a:xfrm flipV="1">
          <a:off x="17018000" y="6174922"/>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6" name="公債費負担の状況最小値テキスト"/>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7" name="直線コネクタ 376"/>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89099</xdr:rowOff>
    </xdr:from>
    <xdr:ext cx="762000" cy="259045"/>
    <xdr:sp macro="" textlink="">
      <xdr:nvSpPr>
        <xdr:cNvPr id="378" name="公債費負担の状況最大値テキスト"/>
        <xdr:cNvSpPr txBox="1"/>
      </xdr:nvSpPr>
      <xdr:spPr>
        <a:xfrm>
          <a:off x="17106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2722</xdr:rowOff>
    </xdr:from>
    <xdr:to>
      <xdr:col>81</xdr:col>
      <xdr:colOff>133350</xdr:colOff>
      <xdr:row>36</xdr:row>
      <xdr:rowOff>2722</xdr:rowOff>
    </xdr:to>
    <xdr:cxnSp macro="">
      <xdr:nvCxnSpPr>
        <xdr:cNvPr id="379" name="直線コネクタ 378"/>
        <xdr:cNvCxnSpPr/>
      </xdr:nvCxnSpPr>
      <xdr:spPr>
        <a:xfrm>
          <a:off x="16929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20864</xdr:rowOff>
    </xdr:from>
    <xdr:to>
      <xdr:col>81</xdr:col>
      <xdr:colOff>44450</xdr:colOff>
      <xdr:row>38</xdr:row>
      <xdr:rowOff>4535</xdr:rowOff>
    </xdr:to>
    <xdr:cxnSp macro="">
      <xdr:nvCxnSpPr>
        <xdr:cNvPr id="380" name="直線コネクタ 379"/>
        <xdr:cNvCxnSpPr/>
      </xdr:nvCxnSpPr>
      <xdr:spPr>
        <a:xfrm flipV="1">
          <a:off x="16179800" y="6364514"/>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1"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2" name="フローチャート: 判断 381"/>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4535</xdr:rowOff>
    </xdr:from>
    <xdr:to>
      <xdr:col>77</xdr:col>
      <xdr:colOff>44450</xdr:colOff>
      <xdr:row>39</xdr:row>
      <xdr:rowOff>39915</xdr:rowOff>
    </xdr:to>
    <xdr:cxnSp macro="">
      <xdr:nvCxnSpPr>
        <xdr:cNvPr id="383" name="直線コネクタ 382"/>
        <xdr:cNvCxnSpPr/>
      </xdr:nvCxnSpPr>
      <xdr:spPr>
        <a:xfrm flipV="1">
          <a:off x="15290800" y="651963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4" name="フローチャート: 判断 383"/>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85" name="テキスト ボックス 384"/>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39915</xdr:rowOff>
    </xdr:from>
    <xdr:to>
      <xdr:col>72</xdr:col>
      <xdr:colOff>203200</xdr:colOff>
      <xdr:row>39</xdr:row>
      <xdr:rowOff>91622</xdr:rowOff>
    </xdr:to>
    <xdr:cxnSp macro="">
      <xdr:nvCxnSpPr>
        <xdr:cNvPr id="386" name="直線コネクタ 385"/>
        <xdr:cNvCxnSpPr/>
      </xdr:nvCxnSpPr>
      <xdr:spPr>
        <a:xfrm flipV="1">
          <a:off x="14401800" y="67264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7" name="フローチャート: 判断 386"/>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8" name="テキスト ボックス 387"/>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108857</xdr:rowOff>
    </xdr:to>
    <xdr:cxnSp macro="">
      <xdr:nvCxnSpPr>
        <xdr:cNvPr id="389" name="直線コネクタ 388"/>
        <xdr:cNvCxnSpPr/>
      </xdr:nvCxnSpPr>
      <xdr:spPr>
        <a:xfrm flipV="1">
          <a:off x="13512800" y="67781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0" name="フローチャート: 判断 389"/>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1" name="テキスト ボックス 390"/>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92528</xdr:rowOff>
    </xdr:from>
    <xdr:to>
      <xdr:col>64</xdr:col>
      <xdr:colOff>152400</xdr:colOff>
      <xdr:row>40</xdr:row>
      <xdr:rowOff>22678</xdr:rowOff>
    </xdr:to>
    <xdr:sp macro="" textlink="">
      <xdr:nvSpPr>
        <xdr:cNvPr id="392" name="フローチャート: 判断 391"/>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7455</xdr:rowOff>
    </xdr:from>
    <xdr:ext cx="762000" cy="259045"/>
    <xdr:sp macro="" textlink="">
      <xdr:nvSpPr>
        <xdr:cNvPr id="393" name="テキスト ボックス 392"/>
        <xdr:cNvSpPr txBox="1"/>
      </xdr:nvSpPr>
      <xdr:spPr>
        <a:xfrm>
          <a:off x="131318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141514</xdr:rowOff>
    </xdr:from>
    <xdr:to>
      <xdr:col>81</xdr:col>
      <xdr:colOff>95250</xdr:colOff>
      <xdr:row>37</xdr:row>
      <xdr:rowOff>71664</xdr:rowOff>
    </xdr:to>
    <xdr:sp macro="" textlink="">
      <xdr:nvSpPr>
        <xdr:cNvPr id="399" name="楕円 398"/>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158041</xdr:rowOff>
    </xdr:from>
    <xdr:ext cx="762000" cy="259045"/>
    <xdr:sp macro="" textlink="">
      <xdr:nvSpPr>
        <xdr:cNvPr id="400" name="公債費負担の状況該当値テキスト"/>
        <xdr:cNvSpPr txBox="1"/>
      </xdr:nvSpPr>
      <xdr:spPr>
        <a:xfrm>
          <a:off x="17106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125186</xdr:rowOff>
    </xdr:from>
    <xdr:to>
      <xdr:col>77</xdr:col>
      <xdr:colOff>95250</xdr:colOff>
      <xdr:row>38</xdr:row>
      <xdr:rowOff>55336</xdr:rowOff>
    </xdr:to>
    <xdr:sp macro="" textlink="">
      <xdr:nvSpPr>
        <xdr:cNvPr id="401" name="楕円 400"/>
        <xdr:cNvSpPr/>
      </xdr:nvSpPr>
      <xdr:spPr>
        <a:xfrm>
          <a:off x="16129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65513</xdr:rowOff>
    </xdr:from>
    <xdr:ext cx="736600" cy="259045"/>
    <xdr:sp macro="" textlink="">
      <xdr:nvSpPr>
        <xdr:cNvPr id="402" name="テキスト ボックス 401"/>
        <xdr:cNvSpPr txBox="1"/>
      </xdr:nvSpPr>
      <xdr:spPr>
        <a:xfrm>
          <a:off x="15798800" y="62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160565</xdr:rowOff>
    </xdr:from>
    <xdr:to>
      <xdr:col>73</xdr:col>
      <xdr:colOff>44450</xdr:colOff>
      <xdr:row>39</xdr:row>
      <xdr:rowOff>90715</xdr:rowOff>
    </xdr:to>
    <xdr:sp macro="" textlink="">
      <xdr:nvSpPr>
        <xdr:cNvPr id="403" name="楕円 402"/>
        <xdr:cNvSpPr/>
      </xdr:nvSpPr>
      <xdr:spPr>
        <a:xfrm>
          <a:off x="15240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100892</xdr:rowOff>
    </xdr:from>
    <xdr:ext cx="762000" cy="259045"/>
    <xdr:sp macro="" textlink="">
      <xdr:nvSpPr>
        <xdr:cNvPr id="404" name="テキスト ボックス 403"/>
        <xdr:cNvSpPr txBox="1"/>
      </xdr:nvSpPr>
      <xdr:spPr>
        <a:xfrm>
          <a:off x="14909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05" name="楕円 404"/>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06" name="テキスト ボックス 405"/>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58057</xdr:rowOff>
    </xdr:from>
    <xdr:to>
      <xdr:col>64</xdr:col>
      <xdr:colOff>152400</xdr:colOff>
      <xdr:row>39</xdr:row>
      <xdr:rowOff>159657</xdr:rowOff>
    </xdr:to>
    <xdr:sp macro="" textlink="">
      <xdr:nvSpPr>
        <xdr:cNvPr id="407" name="楕円 406"/>
        <xdr:cNvSpPr/>
      </xdr:nvSpPr>
      <xdr:spPr>
        <a:xfrm>
          <a:off x="13462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169834</xdr:rowOff>
    </xdr:from>
    <xdr:ext cx="762000" cy="259045"/>
    <xdr:sp macro="" textlink="">
      <xdr:nvSpPr>
        <xdr:cNvPr id="408" name="テキスト ボックス 407"/>
        <xdr:cNvSpPr txBox="1"/>
      </xdr:nvSpPr>
      <xdr:spPr>
        <a:xfrm>
          <a:off x="13131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地方債現在高が減となったことに加え、三鷹市土地開発公社が先行取得した公共用地の買戻しが進んだことにより債務負担行為に基づく支出予定額が減となったものの、地方債現在高の減に連動して充当可能財源等が減となったことにより、前年度比</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ポイントの増となった。今後も基金残高の確保を図るなど健全な財政運営に努める。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82233</xdr:rowOff>
    </xdr:to>
    <xdr:cxnSp macro="">
      <xdr:nvCxnSpPr>
        <xdr:cNvPr id="437" name="直線コネクタ 436"/>
        <xdr:cNvCxnSpPr/>
      </xdr:nvCxnSpPr>
      <xdr:spPr>
        <a:xfrm flipV="1">
          <a:off x="17018000" y="2370667"/>
          <a:ext cx="0" cy="16549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54310</xdr:rowOff>
    </xdr:from>
    <xdr:ext cx="762000" cy="259045"/>
    <xdr:sp macro="" textlink="">
      <xdr:nvSpPr>
        <xdr:cNvPr id="438" name="将来負担の状況最小値テキスト"/>
        <xdr:cNvSpPr txBox="1"/>
      </xdr:nvSpPr>
      <xdr:spPr>
        <a:xfrm>
          <a:off x="17106900" y="399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82233</xdr:rowOff>
    </xdr:from>
    <xdr:to>
      <xdr:col>81</xdr:col>
      <xdr:colOff>133350</xdr:colOff>
      <xdr:row>23</xdr:row>
      <xdr:rowOff>82233</xdr:rowOff>
    </xdr:to>
    <xdr:cxnSp macro="">
      <xdr:nvCxnSpPr>
        <xdr:cNvPr id="439" name="直線コネクタ 438"/>
        <xdr:cNvCxnSpPr/>
      </xdr:nvCxnSpPr>
      <xdr:spPr>
        <a:xfrm>
          <a:off x="16929100" y="402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20638</xdr:rowOff>
    </xdr:from>
    <xdr:to>
      <xdr:col>81</xdr:col>
      <xdr:colOff>44450</xdr:colOff>
      <xdr:row>14</xdr:row>
      <xdr:rowOff>107103</xdr:rowOff>
    </xdr:to>
    <xdr:cxnSp macro="">
      <xdr:nvCxnSpPr>
        <xdr:cNvPr id="442" name="直線コネクタ 441"/>
        <xdr:cNvCxnSpPr/>
      </xdr:nvCxnSpPr>
      <xdr:spPr>
        <a:xfrm>
          <a:off x="16179800" y="2420938"/>
          <a:ext cx="838200" cy="8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122360</xdr:rowOff>
    </xdr:from>
    <xdr:ext cx="762000" cy="259045"/>
    <xdr:sp macro="" textlink="">
      <xdr:nvSpPr>
        <xdr:cNvPr id="443" name="将来負担の状況平均値テキスト"/>
        <xdr:cNvSpPr txBox="1"/>
      </xdr:nvSpPr>
      <xdr:spPr>
        <a:xfrm>
          <a:off x="17106900" y="26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44" name="フローチャート: 判断 443"/>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20638</xdr:rowOff>
    </xdr:from>
    <xdr:to>
      <xdr:col>77</xdr:col>
      <xdr:colOff>44450</xdr:colOff>
      <xdr:row>15</xdr:row>
      <xdr:rowOff>36195</xdr:rowOff>
    </xdr:to>
    <xdr:cxnSp macro="">
      <xdr:nvCxnSpPr>
        <xdr:cNvPr id="445" name="直線コネクタ 444"/>
        <xdr:cNvCxnSpPr/>
      </xdr:nvCxnSpPr>
      <xdr:spPr>
        <a:xfrm flipV="1">
          <a:off x="15290800" y="2420938"/>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57256</xdr:rowOff>
    </xdr:from>
    <xdr:to>
      <xdr:col>77</xdr:col>
      <xdr:colOff>95250</xdr:colOff>
      <xdr:row>16</xdr:row>
      <xdr:rowOff>158856</xdr:rowOff>
    </xdr:to>
    <xdr:sp macro="" textlink="">
      <xdr:nvSpPr>
        <xdr:cNvPr id="446" name="フローチャート: 判断 445"/>
        <xdr:cNvSpPr/>
      </xdr:nvSpPr>
      <xdr:spPr>
        <a:xfrm>
          <a:off x="16129000" y="280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143633</xdr:rowOff>
    </xdr:from>
    <xdr:ext cx="736600" cy="259045"/>
    <xdr:sp macro="" textlink="">
      <xdr:nvSpPr>
        <xdr:cNvPr id="447" name="テキスト ボックス 446"/>
        <xdr:cNvSpPr txBox="1"/>
      </xdr:nvSpPr>
      <xdr:spPr>
        <a:xfrm>
          <a:off x="15798800" y="288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36195</xdr:rowOff>
    </xdr:from>
    <xdr:to>
      <xdr:col>72</xdr:col>
      <xdr:colOff>203200</xdr:colOff>
      <xdr:row>16</xdr:row>
      <xdr:rowOff>1482</xdr:rowOff>
    </xdr:to>
    <xdr:cxnSp macro="">
      <xdr:nvCxnSpPr>
        <xdr:cNvPr id="448" name="直線コネクタ 447"/>
        <xdr:cNvCxnSpPr/>
      </xdr:nvCxnSpPr>
      <xdr:spPr>
        <a:xfrm flipV="1">
          <a:off x="14401800" y="260794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69321</xdr:rowOff>
    </xdr:from>
    <xdr:to>
      <xdr:col>73</xdr:col>
      <xdr:colOff>44450</xdr:colOff>
      <xdr:row>16</xdr:row>
      <xdr:rowOff>170921</xdr:rowOff>
    </xdr:to>
    <xdr:sp macro="" textlink="">
      <xdr:nvSpPr>
        <xdr:cNvPr id="449" name="フローチャート: 判断 448"/>
        <xdr:cNvSpPr/>
      </xdr:nvSpPr>
      <xdr:spPr>
        <a:xfrm>
          <a:off x="15240000" y="281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155698</xdr:rowOff>
    </xdr:from>
    <xdr:ext cx="762000" cy="259045"/>
    <xdr:sp macro="" textlink="">
      <xdr:nvSpPr>
        <xdr:cNvPr id="450" name="テキスト ボックス 449"/>
        <xdr:cNvSpPr txBox="1"/>
      </xdr:nvSpPr>
      <xdr:spPr>
        <a:xfrm>
          <a:off x="14909800" y="289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1482</xdr:rowOff>
    </xdr:from>
    <xdr:to>
      <xdr:col>68</xdr:col>
      <xdr:colOff>152400</xdr:colOff>
      <xdr:row>16</xdr:row>
      <xdr:rowOff>63817</xdr:rowOff>
    </xdr:to>
    <xdr:cxnSp macro="">
      <xdr:nvCxnSpPr>
        <xdr:cNvPr id="451" name="直線コネクタ 450"/>
        <xdr:cNvCxnSpPr/>
      </xdr:nvCxnSpPr>
      <xdr:spPr>
        <a:xfrm flipV="1">
          <a:off x="13512800" y="2744682"/>
          <a:ext cx="889000" cy="6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121602</xdr:rowOff>
    </xdr:from>
    <xdr:to>
      <xdr:col>68</xdr:col>
      <xdr:colOff>203200</xdr:colOff>
      <xdr:row>17</xdr:row>
      <xdr:rowOff>51752</xdr:rowOff>
    </xdr:to>
    <xdr:sp macro="" textlink="">
      <xdr:nvSpPr>
        <xdr:cNvPr id="452" name="フローチャート: 判断 451"/>
        <xdr:cNvSpPr/>
      </xdr:nvSpPr>
      <xdr:spPr>
        <a:xfrm>
          <a:off x="14351000" y="286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36529</xdr:rowOff>
    </xdr:from>
    <xdr:ext cx="762000" cy="259045"/>
    <xdr:sp macro="" textlink="">
      <xdr:nvSpPr>
        <xdr:cNvPr id="453" name="テキスト ボックス 452"/>
        <xdr:cNvSpPr txBox="1"/>
      </xdr:nvSpPr>
      <xdr:spPr>
        <a:xfrm>
          <a:off x="14020800" y="295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2963</xdr:rowOff>
    </xdr:from>
    <xdr:to>
      <xdr:col>64</xdr:col>
      <xdr:colOff>152400</xdr:colOff>
      <xdr:row>16</xdr:row>
      <xdr:rowOff>104563</xdr:rowOff>
    </xdr:to>
    <xdr:sp macro="" textlink="">
      <xdr:nvSpPr>
        <xdr:cNvPr id="454" name="フローチャート: 判断 453"/>
        <xdr:cNvSpPr/>
      </xdr:nvSpPr>
      <xdr:spPr>
        <a:xfrm>
          <a:off x="13462000" y="274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114740</xdr:rowOff>
    </xdr:from>
    <xdr:ext cx="762000" cy="259045"/>
    <xdr:sp macro="" textlink="">
      <xdr:nvSpPr>
        <xdr:cNvPr id="455" name="テキスト ボックス 454"/>
        <xdr:cNvSpPr txBox="1"/>
      </xdr:nvSpPr>
      <xdr:spPr>
        <a:xfrm>
          <a:off x="13131800" y="251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61" name="楕円 460"/>
        <xdr:cNvSpPr/>
      </xdr:nvSpPr>
      <xdr:spPr>
        <a:xfrm>
          <a:off x="169672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72830</xdr:rowOff>
    </xdr:from>
    <xdr:ext cx="762000" cy="259045"/>
    <xdr:sp macro="" textlink="">
      <xdr:nvSpPr>
        <xdr:cNvPr id="462" name="将来負担の状況該当値テキスト"/>
        <xdr:cNvSpPr txBox="1"/>
      </xdr:nvSpPr>
      <xdr:spPr>
        <a:xfrm>
          <a:off x="17106900" y="23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141288</xdr:rowOff>
    </xdr:from>
    <xdr:to>
      <xdr:col>77</xdr:col>
      <xdr:colOff>95250</xdr:colOff>
      <xdr:row>14</xdr:row>
      <xdr:rowOff>71438</xdr:rowOff>
    </xdr:to>
    <xdr:sp macro="" textlink="">
      <xdr:nvSpPr>
        <xdr:cNvPr id="463" name="楕円 462"/>
        <xdr:cNvSpPr/>
      </xdr:nvSpPr>
      <xdr:spPr>
        <a:xfrm>
          <a:off x="16129000" y="237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81615</xdr:rowOff>
    </xdr:from>
    <xdr:ext cx="736600" cy="259045"/>
    <xdr:sp macro="" textlink="">
      <xdr:nvSpPr>
        <xdr:cNvPr id="464" name="テキスト ボックス 463"/>
        <xdr:cNvSpPr txBox="1"/>
      </xdr:nvSpPr>
      <xdr:spPr>
        <a:xfrm>
          <a:off x="15798800" y="213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156845</xdr:rowOff>
    </xdr:from>
    <xdr:to>
      <xdr:col>73</xdr:col>
      <xdr:colOff>44450</xdr:colOff>
      <xdr:row>15</xdr:row>
      <xdr:rowOff>86995</xdr:rowOff>
    </xdr:to>
    <xdr:sp macro="" textlink="">
      <xdr:nvSpPr>
        <xdr:cNvPr id="465" name="楕円 464"/>
        <xdr:cNvSpPr/>
      </xdr:nvSpPr>
      <xdr:spPr>
        <a:xfrm>
          <a:off x="15240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97172</xdr:rowOff>
    </xdr:from>
    <xdr:ext cx="762000" cy="259045"/>
    <xdr:sp macro="" textlink="">
      <xdr:nvSpPr>
        <xdr:cNvPr id="466" name="テキスト ボックス 465"/>
        <xdr:cNvSpPr txBox="1"/>
      </xdr:nvSpPr>
      <xdr:spPr>
        <a:xfrm>
          <a:off x="14909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122132</xdr:rowOff>
    </xdr:from>
    <xdr:to>
      <xdr:col>68</xdr:col>
      <xdr:colOff>203200</xdr:colOff>
      <xdr:row>16</xdr:row>
      <xdr:rowOff>52282</xdr:rowOff>
    </xdr:to>
    <xdr:sp macro="" textlink="">
      <xdr:nvSpPr>
        <xdr:cNvPr id="467" name="楕円 466"/>
        <xdr:cNvSpPr/>
      </xdr:nvSpPr>
      <xdr:spPr>
        <a:xfrm>
          <a:off x="14351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62459</xdr:rowOff>
    </xdr:from>
    <xdr:ext cx="762000" cy="259045"/>
    <xdr:sp macro="" textlink="">
      <xdr:nvSpPr>
        <xdr:cNvPr id="468" name="テキスト ボックス 467"/>
        <xdr:cNvSpPr txBox="1"/>
      </xdr:nvSpPr>
      <xdr:spPr>
        <a:xfrm>
          <a:off x="14020800" y="246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13017</xdr:rowOff>
    </xdr:from>
    <xdr:to>
      <xdr:col>64</xdr:col>
      <xdr:colOff>152400</xdr:colOff>
      <xdr:row>16</xdr:row>
      <xdr:rowOff>114617</xdr:rowOff>
    </xdr:to>
    <xdr:sp macro="" textlink="">
      <xdr:nvSpPr>
        <xdr:cNvPr id="469" name="楕円 468"/>
        <xdr:cNvSpPr/>
      </xdr:nvSpPr>
      <xdr:spPr>
        <a:xfrm>
          <a:off x="13462000" y="27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99394</xdr:rowOff>
    </xdr:from>
    <xdr:ext cx="762000" cy="259045"/>
    <xdr:sp macro="" textlink="">
      <xdr:nvSpPr>
        <xdr:cNvPr id="470" name="テキスト ボックス 469"/>
        <xdr:cNvSpPr txBox="1"/>
      </xdr:nvSpPr>
      <xdr:spPr>
        <a:xfrm>
          <a:off x="13131800" y="284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188,461
184,518
16.42
73,147,701
71,925,617
1,122,579
39,929,420
36,308,947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三鷹市では、以前から職員数を低く抑えてきたが、平成７年度以降、行財政改革に取り組み、職員定数の見直しを継続的に実施してきた。平成</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度以降は、給料や諸手当の全般にわたって見直しを図り、給与水準の適正化に努めているところである。令和元年度においては、退職手当の増などにより増となったことから、人件費に係る経常収支比率は増となった。今後とも、職員定数と給与水準の両面の見直しを検討・実施し、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104140</xdr:rowOff>
    </xdr:to>
    <xdr:cxnSp macro="">
      <xdr:nvCxnSpPr>
        <xdr:cNvPr id="59" name="直線コネクタ 58"/>
        <xdr:cNvCxnSpPr/>
      </xdr:nvCxnSpPr>
      <xdr:spPr>
        <a:xfrm flipV="1">
          <a:off x="4826000" y="58877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81280</xdr:rowOff>
    </xdr:to>
    <xdr:cxnSp macro="">
      <xdr:nvCxnSpPr>
        <xdr:cNvPr id="64" name="直線コネクタ 63"/>
        <xdr:cNvCxnSpPr/>
      </xdr:nvCxnSpPr>
      <xdr:spPr>
        <a:xfrm>
          <a:off x="3987800" y="6527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24147</xdr:rowOff>
    </xdr:from>
    <xdr:ext cx="762000" cy="259045"/>
    <xdr:sp macro="" textlink="">
      <xdr:nvSpPr>
        <xdr:cNvPr id="65" name="人件費平均値テキスト"/>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6" name="フローチャート: 判断 65"/>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58420</xdr:rowOff>
    </xdr:to>
    <xdr:cxnSp macro="">
      <xdr:nvCxnSpPr>
        <xdr:cNvPr id="67" name="直線コネクタ 66"/>
        <xdr:cNvCxnSpPr/>
      </xdr:nvCxnSpPr>
      <xdr:spPr>
        <a:xfrm flipV="1">
          <a:off x="3098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8" name="フローチャート: 判断 67"/>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69" name="テキスト ボックス 68"/>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149860</xdr:rowOff>
    </xdr:to>
    <xdr:cxnSp macro="">
      <xdr:nvCxnSpPr>
        <xdr:cNvPr id="70" name="直線コネクタ 69"/>
        <xdr:cNvCxnSpPr/>
      </xdr:nvCxnSpPr>
      <xdr:spPr>
        <a:xfrm flipV="1">
          <a:off x="2209800" y="657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53340</xdr:rowOff>
    </xdr:from>
    <xdr:to>
      <xdr:col>15</xdr:col>
      <xdr:colOff>149225</xdr:colOff>
      <xdr:row>38</xdr:row>
      <xdr:rowOff>154940</xdr:rowOff>
    </xdr:to>
    <xdr:sp macro="" textlink="">
      <xdr:nvSpPr>
        <xdr:cNvPr id="71" name="フローチャート: 判断 70"/>
        <xdr:cNvSpPr/>
      </xdr:nvSpPr>
      <xdr:spPr>
        <a:xfrm>
          <a:off x="30480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72" name="テキスト ボックス 71"/>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149860</xdr:rowOff>
    </xdr:to>
    <xdr:cxnSp macro="">
      <xdr:nvCxnSpPr>
        <xdr:cNvPr id="73" name="直線コネクタ 72"/>
        <xdr:cNvCxnSpPr/>
      </xdr:nvCxnSpPr>
      <xdr:spPr>
        <a:xfrm>
          <a:off x="1320800" y="664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4" name="フローチャート: 判断 73"/>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5" name="テキスト ボックス 74"/>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64770</xdr:rowOff>
    </xdr:from>
    <xdr:to>
      <xdr:col>6</xdr:col>
      <xdr:colOff>171450</xdr:colOff>
      <xdr:row>41</xdr:row>
      <xdr:rowOff>166370</xdr:rowOff>
    </xdr:to>
    <xdr:sp macro="" textlink="">
      <xdr:nvSpPr>
        <xdr:cNvPr id="76" name="フローチャート: 判断 75"/>
        <xdr:cNvSpPr/>
      </xdr:nvSpPr>
      <xdr:spPr>
        <a:xfrm>
          <a:off x="1270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151147</xdr:rowOff>
    </xdr:from>
    <xdr:ext cx="762000" cy="259045"/>
    <xdr:sp macro="" textlink="">
      <xdr:nvSpPr>
        <xdr:cNvPr id="77" name="テキスト ボックス 76"/>
        <xdr:cNvSpPr txBox="1"/>
      </xdr:nvSpPr>
      <xdr:spPr>
        <a:xfrm>
          <a:off x="939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73677</xdr:rowOff>
    </xdr:from>
    <xdr:ext cx="736600" cy="259045"/>
    <xdr:sp macro="" textlink="">
      <xdr:nvSpPr>
        <xdr:cNvPr id="86" name="テキスト ボックス 85"/>
        <xdr:cNvSpPr txBox="1"/>
      </xdr:nvSpPr>
      <xdr:spPr>
        <a:xfrm>
          <a:off x="3606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119397</xdr:rowOff>
    </xdr:from>
    <xdr:ext cx="762000" cy="259045"/>
    <xdr:sp macro="" textlink="">
      <xdr:nvSpPr>
        <xdr:cNvPr id="88" name="テキスト ボックス 87"/>
        <xdr:cNvSpPr txBox="1"/>
      </xdr:nvSpPr>
      <xdr:spPr>
        <a:xfrm>
          <a:off x="2717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0" name="テキスト ボックス 89"/>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16527</xdr:rowOff>
    </xdr:from>
    <xdr:ext cx="762000" cy="259045"/>
    <xdr:sp macro="" textlink="">
      <xdr:nvSpPr>
        <xdr:cNvPr id="92" name="テキスト ボックス 91"/>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指定管理者制度の導入や学校給食調理業務などの事業の民営化・委託化を推進していることから、人件費に係る経常収支比率が低い一方で、物件費に係る経常収支比率が高くなっている。令和元年度は、更なる学校給食調理業務の委託化を進めたほか、各種健康診査などに基金を活用し財政負担の軽減を図ったものの、情報基盤システム更改に係る経費の平年度化による増があったことなどにより、前年度と同程度となった。今後も引き続き、「三鷹市都市経営アクションプラン</a:t>
          </a:r>
          <a:r>
            <a:rPr kumimoji="1" lang="en-US" altLang="ja-JP" sz="1200">
              <a:latin typeface="ＭＳ Ｐゴシック" panose="020B0600070205080204" pitchFamily="50" charset="-128"/>
              <a:ea typeface="ＭＳ Ｐゴシック" panose="020B0600070205080204" pitchFamily="50" charset="-128"/>
            </a:rPr>
            <a:t>2022</a:t>
          </a:r>
          <a:r>
            <a:rPr kumimoji="1" lang="ja-JP" altLang="en-US" sz="1200">
              <a:latin typeface="ＭＳ Ｐゴシック" panose="020B0600070205080204" pitchFamily="50" charset="-128"/>
              <a:ea typeface="ＭＳ Ｐゴシック" panose="020B0600070205080204" pitchFamily="50" charset="-128"/>
            </a:rPr>
            <a:t>」に基づき、民営化・委託化の一層の推進を図るとともに、経常経費の削減に取り組む。</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50800</xdr:rowOff>
    </xdr:to>
    <xdr:cxnSp macro="">
      <xdr:nvCxnSpPr>
        <xdr:cNvPr id="120" name="直線コネクタ 119"/>
        <xdr:cNvCxnSpPr/>
      </xdr:nvCxnSpPr>
      <xdr:spPr>
        <a:xfrm flipV="1">
          <a:off x="16510000" y="2197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1"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2" name="直線コネクタ 121"/>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3"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4" name="直線コネクタ 123"/>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12700</xdr:rowOff>
    </xdr:to>
    <xdr:cxnSp macro="">
      <xdr:nvCxnSpPr>
        <xdr:cNvPr id="125" name="直線コネクタ 124"/>
        <xdr:cNvCxnSpPr/>
      </xdr:nvCxnSpPr>
      <xdr:spPr>
        <a:xfrm>
          <a:off x="15671800" y="309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7" name="フローチャート: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12700</xdr:rowOff>
    </xdr:to>
    <xdr:cxnSp macro="">
      <xdr:nvCxnSpPr>
        <xdr:cNvPr id="128" name="直線コネクタ 127"/>
        <xdr:cNvCxnSpPr/>
      </xdr:nvCxnSpPr>
      <xdr:spPr>
        <a:xfrm>
          <a:off x="14782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29" name="フローチャート: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114300</xdr:rowOff>
    </xdr:from>
    <xdr:to>
      <xdr:col>73</xdr:col>
      <xdr:colOff>180975</xdr:colOff>
      <xdr:row>17</xdr:row>
      <xdr:rowOff>146050</xdr:rowOff>
    </xdr:to>
    <xdr:cxnSp macro="">
      <xdr:nvCxnSpPr>
        <xdr:cNvPr id="131" name="直線コネクタ 130"/>
        <xdr:cNvCxnSpPr/>
      </xdr:nvCxnSpPr>
      <xdr:spPr>
        <a:xfrm>
          <a:off x="13893800" y="2857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3" name="テキスト ボックス 13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114300</xdr:rowOff>
    </xdr:to>
    <xdr:cxnSp macro="">
      <xdr:nvCxnSpPr>
        <xdr:cNvPr id="134" name="直線コネクタ 133"/>
        <xdr:cNvCxnSpPr/>
      </xdr:nvCxnSpPr>
      <xdr:spPr>
        <a:xfrm>
          <a:off x="13004800" y="2794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146050</xdr:rowOff>
    </xdr:from>
    <xdr:to>
      <xdr:col>69</xdr:col>
      <xdr:colOff>142875</xdr:colOff>
      <xdr:row>16</xdr:row>
      <xdr:rowOff>76200</xdr:rowOff>
    </xdr:to>
    <xdr:sp macro="" textlink="">
      <xdr:nvSpPr>
        <xdr:cNvPr id="135" name="フローチャート: 判断 134"/>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36" name="テキスト ボックス 135"/>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37" name="フローチャート: 判断 136"/>
        <xdr:cNvSpPr/>
      </xdr:nvSpPr>
      <xdr:spPr>
        <a:xfrm>
          <a:off x="12954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38" name="テキスト ボックス 137"/>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4" name="楕円 143"/>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5"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6" name="楕円 145"/>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7" name="テキスト ボックス 146"/>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8" name="楕円 147"/>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49" name="テキスト ボックス 148"/>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63500</xdr:rowOff>
    </xdr:from>
    <xdr:to>
      <xdr:col>69</xdr:col>
      <xdr:colOff>142875</xdr:colOff>
      <xdr:row>16</xdr:row>
      <xdr:rowOff>165100</xdr:rowOff>
    </xdr:to>
    <xdr:sp macro="" textlink="">
      <xdr:nvSpPr>
        <xdr:cNvPr id="150" name="楕円 149"/>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149877</xdr:rowOff>
    </xdr:from>
    <xdr:ext cx="762000" cy="259045"/>
    <xdr:sp macro="" textlink="">
      <xdr:nvSpPr>
        <xdr:cNvPr id="151" name="テキスト ボックス 150"/>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3" name="テキスト ボックス 152"/>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待機児童の解消として積極的に進めている保育園の増設、障がい福祉サービス利用者の伸びを反映した自立支援給付費の増などにより、扶助費に係る経常収支比率は年々上昇傾向にある。令和元年度は、私立認可保育園４園が開設したことなどに伴う運営事業費の増に加え、子ども・子育て支援新制度未移行幼稚園等の保護者への助成を拡充したことなどから、前年度と比べ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50800</xdr:rowOff>
    </xdr:to>
    <xdr:cxnSp macro="">
      <xdr:nvCxnSpPr>
        <xdr:cNvPr id="181" name="直線コネクタ 180"/>
        <xdr:cNvCxnSpPr/>
      </xdr:nvCxnSpPr>
      <xdr:spPr>
        <a:xfrm flipV="1">
          <a:off x="4826000" y="9004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107950</xdr:rowOff>
    </xdr:to>
    <xdr:cxnSp macro="">
      <xdr:nvCxnSpPr>
        <xdr:cNvPr id="186" name="直線コネクタ 185"/>
        <xdr:cNvCxnSpPr/>
      </xdr:nvCxnSpPr>
      <xdr:spPr>
        <a:xfrm>
          <a:off x="3987800" y="9766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8" name="フローチャート: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31750</xdr:rowOff>
    </xdr:to>
    <xdr:cxnSp macro="">
      <xdr:nvCxnSpPr>
        <xdr:cNvPr id="189" name="直線コネクタ 188"/>
        <xdr:cNvCxnSpPr/>
      </xdr:nvCxnSpPr>
      <xdr:spPr>
        <a:xfrm flipV="1">
          <a:off x="3098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0" name="フローチャート: 判断 189"/>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1" name="テキスト ボックス 190"/>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57</xdr:row>
      <xdr:rowOff>31750</xdr:rowOff>
    </xdr:to>
    <xdr:cxnSp macro="">
      <xdr:nvCxnSpPr>
        <xdr:cNvPr id="192" name="直線コネクタ 191"/>
        <xdr:cNvCxnSpPr/>
      </xdr:nvCxnSpPr>
      <xdr:spPr>
        <a:xfrm>
          <a:off x="2209800" y="9461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133350</xdr:rowOff>
    </xdr:from>
    <xdr:to>
      <xdr:col>15</xdr:col>
      <xdr:colOff>149225</xdr:colOff>
      <xdr:row>54</xdr:row>
      <xdr:rowOff>63500</xdr:rowOff>
    </xdr:to>
    <xdr:sp macro="" textlink="">
      <xdr:nvSpPr>
        <xdr:cNvPr id="193" name="フローチャート: 判断 192"/>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194" name="テキスト ボックス 19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55</xdr:row>
      <xdr:rowOff>31750</xdr:rowOff>
    </xdr:to>
    <xdr:cxnSp macro="">
      <xdr:nvCxnSpPr>
        <xdr:cNvPr id="195" name="直線コネクタ 194"/>
        <xdr:cNvCxnSpPr/>
      </xdr:nvCxnSpPr>
      <xdr:spPr>
        <a:xfrm>
          <a:off x="1320800" y="9080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52</xdr:row>
      <xdr:rowOff>152400</xdr:rowOff>
    </xdr:from>
    <xdr:to>
      <xdr:col>11</xdr:col>
      <xdr:colOff>60325</xdr:colOff>
      <xdr:row>53</xdr:row>
      <xdr:rowOff>82550</xdr:rowOff>
    </xdr:to>
    <xdr:sp macro="" textlink="">
      <xdr:nvSpPr>
        <xdr:cNvPr id="196" name="フローチャート: 判断 195"/>
        <xdr:cNvSpPr/>
      </xdr:nvSpPr>
      <xdr:spPr>
        <a:xfrm>
          <a:off x="2159000" y="906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197" name="テキスト ボックス 196"/>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198" name="フローチャート: 判断 197"/>
        <xdr:cNvSpPr/>
      </xdr:nvSpPr>
      <xdr:spPr>
        <a:xfrm>
          <a:off x="1270000" y="906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199" name="テキスト ボックス 198"/>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5" name="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6"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7" name="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8" name="テキスト ボックス 207"/>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9" name="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0" name="テキスト ボックス 20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2" name="テキスト ボックス 211"/>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3" name="楕円 212"/>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4" name="テキスト ボックス 213"/>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おける経常収支比率の大部分は特別会計への繰出金となっている。長寿化の進展などによる介護保険や後期高齢者医療特別会計への繰出金は増加傾向にある。令和元年度は、下水道事業特別会計の打切決算により生じた未収金未払金への対応のほか、給付費等の伸びによる増を反映して介護保険事業及び後期高齢者医療に係る繰出金が増となったことなどから、前年度と比べ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50800</xdr:rowOff>
    </xdr:from>
    <xdr:to>
      <xdr:col>82</xdr:col>
      <xdr:colOff>107950</xdr:colOff>
      <xdr:row>60</xdr:row>
      <xdr:rowOff>88900</xdr:rowOff>
    </xdr:to>
    <xdr:cxnSp macro="">
      <xdr:nvCxnSpPr>
        <xdr:cNvPr id="242" name="直線コネクタ 241"/>
        <xdr:cNvCxnSpPr/>
      </xdr:nvCxnSpPr>
      <xdr:spPr>
        <a:xfrm flipV="1">
          <a:off x="16510000" y="9309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137177</xdr:rowOff>
    </xdr:from>
    <xdr:ext cx="762000" cy="259045"/>
    <xdr:sp macro="" textlink="">
      <xdr:nvSpPr>
        <xdr:cNvPr id="245"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50800</xdr:rowOff>
    </xdr:from>
    <xdr:to>
      <xdr:col>82</xdr:col>
      <xdr:colOff>196850</xdr:colOff>
      <xdr:row>54</xdr:row>
      <xdr:rowOff>50800</xdr:rowOff>
    </xdr:to>
    <xdr:cxnSp macro="">
      <xdr:nvCxnSpPr>
        <xdr:cNvPr id="246" name="直線コネクタ 245"/>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88900</xdr:rowOff>
    </xdr:from>
    <xdr:to>
      <xdr:col>82</xdr:col>
      <xdr:colOff>107950</xdr:colOff>
      <xdr:row>57</xdr:row>
      <xdr:rowOff>165100</xdr:rowOff>
    </xdr:to>
    <xdr:cxnSp macro="">
      <xdr:nvCxnSpPr>
        <xdr:cNvPr id="247" name="直線コネクタ 246"/>
        <xdr:cNvCxnSpPr/>
      </xdr:nvCxnSpPr>
      <xdr:spPr>
        <a:xfrm>
          <a:off x="15671800" y="9861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130827</xdr:rowOff>
    </xdr:from>
    <xdr:ext cx="762000" cy="259045"/>
    <xdr:sp macro="" textlink="">
      <xdr:nvSpPr>
        <xdr:cNvPr id="248" name="その他平均値テキスト"/>
        <xdr:cNvSpPr txBox="1"/>
      </xdr:nvSpPr>
      <xdr:spPr>
        <a:xfrm>
          <a:off x="16598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49" name="フローチャート: 判断 248"/>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50800</xdr:rowOff>
    </xdr:from>
    <xdr:to>
      <xdr:col>78</xdr:col>
      <xdr:colOff>69850</xdr:colOff>
      <xdr:row>57</xdr:row>
      <xdr:rowOff>88900</xdr:rowOff>
    </xdr:to>
    <xdr:cxnSp macro="">
      <xdr:nvCxnSpPr>
        <xdr:cNvPr id="250" name="直線コネクタ 249"/>
        <xdr:cNvCxnSpPr/>
      </xdr:nvCxnSpPr>
      <xdr:spPr>
        <a:xfrm>
          <a:off x="14782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50800</xdr:rowOff>
    </xdr:to>
    <xdr:cxnSp macro="">
      <xdr:nvCxnSpPr>
        <xdr:cNvPr id="253" name="直線コネクタ 252"/>
        <xdr:cNvCxnSpPr/>
      </xdr:nvCxnSpPr>
      <xdr:spPr>
        <a:xfrm>
          <a:off x="13893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54" name="フローチャート: 判断 253"/>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55" name="テキスト ボックス 254"/>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146050</xdr:rowOff>
    </xdr:to>
    <xdr:cxnSp macro="">
      <xdr:nvCxnSpPr>
        <xdr:cNvPr id="256" name="直線コネクタ 255"/>
        <xdr:cNvCxnSpPr/>
      </xdr:nvCxnSpPr>
      <xdr:spPr>
        <a:xfrm>
          <a:off x="13004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152400</xdr:rowOff>
    </xdr:from>
    <xdr:to>
      <xdr:col>69</xdr:col>
      <xdr:colOff>142875</xdr:colOff>
      <xdr:row>58</xdr:row>
      <xdr:rowOff>82550</xdr:rowOff>
    </xdr:to>
    <xdr:sp macro="" textlink="">
      <xdr:nvSpPr>
        <xdr:cNvPr id="257" name="フローチャート: 判断 256"/>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67327</xdr:rowOff>
    </xdr:from>
    <xdr:ext cx="762000" cy="259045"/>
    <xdr:sp macro="" textlink="">
      <xdr:nvSpPr>
        <xdr:cNvPr id="258" name="テキスト ボックス 257"/>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59" name="フローチャート: 判断 258"/>
        <xdr:cNvSpPr/>
      </xdr:nvSpPr>
      <xdr:spPr>
        <a:xfrm>
          <a:off x="12954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10177</xdr:rowOff>
    </xdr:from>
    <xdr:ext cx="762000" cy="259045"/>
    <xdr:sp macro="" textlink="">
      <xdr:nvSpPr>
        <xdr:cNvPr id="260" name="テキスト ボックス 259"/>
        <xdr:cNvSpPr txBox="1"/>
      </xdr:nvSpPr>
      <xdr:spPr>
        <a:xfrm>
          <a:off x="12623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66" name="楕円 265"/>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67" name="その他該当値テキスト"/>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68" name="楕円 267"/>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149877</xdr:rowOff>
    </xdr:from>
    <xdr:ext cx="736600" cy="259045"/>
    <xdr:sp macro="" textlink="">
      <xdr:nvSpPr>
        <xdr:cNvPr id="269" name="テキスト ボックス 268"/>
        <xdr:cNvSpPr txBox="1"/>
      </xdr:nvSpPr>
      <xdr:spPr>
        <a:xfrm>
          <a:off x="15290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0</xdr:rowOff>
    </xdr:from>
    <xdr:to>
      <xdr:col>74</xdr:col>
      <xdr:colOff>31750</xdr:colOff>
      <xdr:row>57</xdr:row>
      <xdr:rowOff>101600</xdr:rowOff>
    </xdr:to>
    <xdr:sp macro="" textlink="">
      <xdr:nvSpPr>
        <xdr:cNvPr id="270" name="楕円 269"/>
        <xdr:cNvSpPr/>
      </xdr:nvSpPr>
      <xdr:spPr>
        <a:xfrm>
          <a:off x="14732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71" name="テキスト ボックス 27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95250</xdr:rowOff>
    </xdr:from>
    <xdr:to>
      <xdr:col>69</xdr:col>
      <xdr:colOff>142875</xdr:colOff>
      <xdr:row>57</xdr:row>
      <xdr:rowOff>25400</xdr:rowOff>
    </xdr:to>
    <xdr:sp macro="" textlink="">
      <xdr:nvSpPr>
        <xdr:cNvPr id="272" name="楕円 271"/>
        <xdr:cNvSpPr/>
      </xdr:nvSpPr>
      <xdr:spPr>
        <a:xfrm>
          <a:off x="13843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73" name="テキスト ボックス 272"/>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4" name="楕円 273"/>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5" name="テキスト ボックス 274"/>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や東京都平均と比べて補助費等に係る経常収支比率が高いのは、コミュニティ・センターにおける施設運営等を住民協議会が行うなど、市民・ＮＰＯ法人・事業者等との協働を推進しているためである。令和元年度は、幼児教育・保育の無償化に伴う幼稚園や保育園等利用者への補助金等の減やふじみ衛生組合負担金が減となったことなどにより、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ポイントの減となった。引き続き、各種補助制度の見直しに取り組むことにより、一層の適正化に努める。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4535</xdr:rowOff>
    </xdr:to>
    <xdr:cxnSp macro="">
      <xdr:nvCxnSpPr>
        <xdr:cNvPr id="305" name="直線コネクタ 304"/>
        <xdr:cNvCxnSpPr/>
      </xdr:nvCxnSpPr>
      <xdr:spPr>
        <a:xfrm flipV="1">
          <a:off x="16510000" y="55970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6"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07" name="直線コネクタ 306"/>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08"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09" name="直線コネクタ 308"/>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45357</xdr:rowOff>
    </xdr:from>
    <xdr:to>
      <xdr:col>82</xdr:col>
      <xdr:colOff>107950</xdr:colOff>
      <xdr:row>38</xdr:row>
      <xdr:rowOff>127000</xdr:rowOff>
    </xdr:to>
    <xdr:cxnSp macro="">
      <xdr:nvCxnSpPr>
        <xdr:cNvPr id="310" name="直線コネクタ 309"/>
        <xdr:cNvCxnSpPr/>
      </xdr:nvCxnSpPr>
      <xdr:spPr>
        <a:xfrm flipV="1">
          <a:off x="15671800" y="65604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170742</xdr:rowOff>
    </xdr:from>
    <xdr:ext cx="762000" cy="259045"/>
    <xdr:sp macro="" textlink="">
      <xdr:nvSpPr>
        <xdr:cNvPr id="311" name="補助費等平均値テキスト"/>
        <xdr:cNvSpPr txBox="1"/>
      </xdr:nvSpPr>
      <xdr:spPr>
        <a:xfrm>
          <a:off x="16598900" y="6514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27215</xdr:rowOff>
    </xdr:from>
    <xdr:to>
      <xdr:col>82</xdr:col>
      <xdr:colOff>158750</xdr:colOff>
      <xdr:row>38</xdr:row>
      <xdr:rowOff>128815</xdr:rowOff>
    </xdr:to>
    <xdr:sp macro="" textlink="">
      <xdr:nvSpPr>
        <xdr:cNvPr id="312" name="フローチャート: 判断 311"/>
        <xdr:cNvSpPr/>
      </xdr:nvSpPr>
      <xdr:spPr>
        <a:xfrm>
          <a:off x="164592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143328</xdr:rowOff>
    </xdr:to>
    <xdr:cxnSp macro="">
      <xdr:nvCxnSpPr>
        <xdr:cNvPr id="313" name="直線コネクタ 312"/>
        <xdr:cNvCxnSpPr/>
      </xdr:nvCxnSpPr>
      <xdr:spPr>
        <a:xfrm flipV="1">
          <a:off x="14782800" y="6642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92528</xdr:rowOff>
    </xdr:from>
    <xdr:to>
      <xdr:col>78</xdr:col>
      <xdr:colOff>120650</xdr:colOff>
      <xdr:row>39</xdr:row>
      <xdr:rowOff>22678</xdr:rowOff>
    </xdr:to>
    <xdr:sp macro="" textlink="">
      <xdr:nvSpPr>
        <xdr:cNvPr id="314" name="フローチャート: 判断 313"/>
        <xdr:cNvSpPr/>
      </xdr:nvSpPr>
      <xdr:spPr>
        <a:xfrm>
          <a:off x="15621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7455</xdr:rowOff>
    </xdr:from>
    <xdr:ext cx="736600" cy="259045"/>
    <xdr:sp macro="" textlink="">
      <xdr:nvSpPr>
        <xdr:cNvPr id="315" name="テキスト ボックス 314"/>
        <xdr:cNvSpPr txBox="1"/>
      </xdr:nvSpPr>
      <xdr:spPr>
        <a:xfrm>
          <a:off x="15290800" y="669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94343</xdr:rowOff>
    </xdr:from>
    <xdr:to>
      <xdr:col>73</xdr:col>
      <xdr:colOff>180975</xdr:colOff>
      <xdr:row>38</xdr:row>
      <xdr:rowOff>143328</xdr:rowOff>
    </xdr:to>
    <xdr:cxnSp macro="">
      <xdr:nvCxnSpPr>
        <xdr:cNvPr id="316" name="直線コネクタ 315"/>
        <xdr:cNvCxnSpPr/>
      </xdr:nvCxnSpPr>
      <xdr:spPr>
        <a:xfrm>
          <a:off x="13893800" y="66094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76200</xdr:rowOff>
    </xdr:from>
    <xdr:to>
      <xdr:col>74</xdr:col>
      <xdr:colOff>31750</xdr:colOff>
      <xdr:row>39</xdr:row>
      <xdr:rowOff>6350</xdr:rowOff>
    </xdr:to>
    <xdr:sp macro="" textlink="">
      <xdr:nvSpPr>
        <xdr:cNvPr id="317" name="フローチャート: 判断 316"/>
        <xdr:cNvSpPr/>
      </xdr:nvSpPr>
      <xdr:spPr>
        <a:xfrm>
          <a:off x="14732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16527</xdr:rowOff>
    </xdr:from>
    <xdr:ext cx="762000" cy="259045"/>
    <xdr:sp macro="" textlink="">
      <xdr:nvSpPr>
        <xdr:cNvPr id="318" name="テキスト ボックス 317"/>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94343</xdr:rowOff>
    </xdr:to>
    <xdr:cxnSp macro="">
      <xdr:nvCxnSpPr>
        <xdr:cNvPr id="319" name="直線コネクタ 318"/>
        <xdr:cNvCxnSpPr/>
      </xdr:nvCxnSpPr>
      <xdr:spPr>
        <a:xfrm>
          <a:off x="13004800" y="6527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27215</xdr:rowOff>
    </xdr:from>
    <xdr:to>
      <xdr:col>69</xdr:col>
      <xdr:colOff>142875</xdr:colOff>
      <xdr:row>38</xdr:row>
      <xdr:rowOff>128815</xdr:rowOff>
    </xdr:to>
    <xdr:sp macro="" textlink="">
      <xdr:nvSpPr>
        <xdr:cNvPr id="320" name="フローチャート: 判断 319"/>
        <xdr:cNvSpPr/>
      </xdr:nvSpPr>
      <xdr:spPr>
        <a:xfrm>
          <a:off x="13843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138991</xdr:rowOff>
    </xdr:from>
    <xdr:ext cx="762000" cy="259045"/>
    <xdr:sp macro="" textlink="">
      <xdr:nvSpPr>
        <xdr:cNvPr id="321" name="テキスト ボックス 320"/>
        <xdr:cNvSpPr txBox="1"/>
      </xdr:nvSpPr>
      <xdr:spPr>
        <a:xfrm>
          <a:off x="13512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2" name="フローチャート: 判断 321"/>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23" name="テキスト ボックス 322"/>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166007</xdr:rowOff>
    </xdr:from>
    <xdr:to>
      <xdr:col>82</xdr:col>
      <xdr:colOff>158750</xdr:colOff>
      <xdr:row>38</xdr:row>
      <xdr:rowOff>96157</xdr:rowOff>
    </xdr:to>
    <xdr:sp macro="" textlink="">
      <xdr:nvSpPr>
        <xdr:cNvPr id="329" name="楕円 328"/>
        <xdr:cNvSpPr/>
      </xdr:nvSpPr>
      <xdr:spPr>
        <a:xfrm>
          <a:off x="164592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11084</xdr:rowOff>
    </xdr:from>
    <xdr:ext cx="762000" cy="259045"/>
    <xdr:sp macro="" textlink="">
      <xdr:nvSpPr>
        <xdr:cNvPr id="330" name="補助費等該当値テキスト"/>
        <xdr:cNvSpPr txBox="1"/>
      </xdr:nvSpPr>
      <xdr:spPr>
        <a:xfrm>
          <a:off x="16598900" y="635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1" name="楕円 330"/>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32" name="テキスト ボックス 331"/>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92528</xdr:rowOff>
    </xdr:from>
    <xdr:to>
      <xdr:col>74</xdr:col>
      <xdr:colOff>31750</xdr:colOff>
      <xdr:row>39</xdr:row>
      <xdr:rowOff>22678</xdr:rowOff>
    </xdr:to>
    <xdr:sp macro="" textlink="">
      <xdr:nvSpPr>
        <xdr:cNvPr id="333" name="楕円 332"/>
        <xdr:cNvSpPr/>
      </xdr:nvSpPr>
      <xdr:spPr>
        <a:xfrm>
          <a:off x="14732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7455</xdr:rowOff>
    </xdr:from>
    <xdr:ext cx="762000" cy="259045"/>
    <xdr:sp macro="" textlink="">
      <xdr:nvSpPr>
        <xdr:cNvPr id="334" name="テキスト ボックス 333"/>
        <xdr:cNvSpPr txBox="1"/>
      </xdr:nvSpPr>
      <xdr:spPr>
        <a:xfrm>
          <a:off x="14401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43543</xdr:rowOff>
    </xdr:from>
    <xdr:to>
      <xdr:col>69</xdr:col>
      <xdr:colOff>142875</xdr:colOff>
      <xdr:row>38</xdr:row>
      <xdr:rowOff>145143</xdr:rowOff>
    </xdr:to>
    <xdr:sp macro="" textlink="">
      <xdr:nvSpPr>
        <xdr:cNvPr id="335" name="楕円 334"/>
        <xdr:cNvSpPr/>
      </xdr:nvSpPr>
      <xdr:spPr>
        <a:xfrm>
          <a:off x="13843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129920</xdr:rowOff>
    </xdr:from>
    <xdr:ext cx="762000" cy="259045"/>
    <xdr:sp macro="" textlink="">
      <xdr:nvSpPr>
        <xdr:cNvPr id="336" name="テキスト ボックス 335"/>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7" name="楕円 336"/>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8" name="テキスト ボックス 337"/>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れまで低金利債への借換えや高金利債の繰上償還などに取り組んできたことから、公債費に係る経常収支比率は、類似団体内平均値を下回っている。令和元年度は、三鷹中央防災公園・元気創造プラザ整備事業債の一部償還開始があるものの、市債利子が減となったことなどから、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ポイントの減となった。今後も「都市再生」に向けた取り組みなどに一定の市債の活用を図ることとしているが、計画的かつ適正な活用により、引き続き、後年度負担の軽減に努める。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80</xdr:row>
      <xdr:rowOff>132443</xdr:rowOff>
    </xdr:to>
    <xdr:cxnSp macro="">
      <xdr:nvCxnSpPr>
        <xdr:cNvPr id="368" name="直線コネクタ 367"/>
        <xdr:cNvCxnSpPr/>
      </xdr:nvCxnSpPr>
      <xdr:spPr>
        <a:xfrm flipV="1">
          <a:off x="4826000" y="12520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9"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0" name="直線コネクタ 369"/>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1"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2" name="直線コネクタ 371"/>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74</xdr:row>
      <xdr:rowOff>170543</xdr:rowOff>
    </xdr:to>
    <xdr:cxnSp macro="">
      <xdr:nvCxnSpPr>
        <xdr:cNvPr id="373" name="直線コネクタ 372"/>
        <xdr:cNvCxnSpPr/>
      </xdr:nvCxnSpPr>
      <xdr:spPr>
        <a:xfrm flipV="1">
          <a:off x="3987800" y="12846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74"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5" name="フローチャート: 判断 374"/>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170543</xdr:rowOff>
    </xdr:from>
    <xdr:to>
      <xdr:col>19</xdr:col>
      <xdr:colOff>187325</xdr:colOff>
      <xdr:row>75</xdr:row>
      <xdr:rowOff>31750</xdr:rowOff>
    </xdr:to>
    <xdr:cxnSp macro="">
      <xdr:nvCxnSpPr>
        <xdr:cNvPr id="376" name="直線コネクタ 375"/>
        <xdr:cNvCxnSpPr/>
      </xdr:nvCxnSpPr>
      <xdr:spPr>
        <a:xfrm flipV="1">
          <a:off x="3098800" y="12857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138793</xdr:rowOff>
    </xdr:from>
    <xdr:to>
      <xdr:col>20</xdr:col>
      <xdr:colOff>38100</xdr:colOff>
      <xdr:row>78</xdr:row>
      <xdr:rowOff>68943</xdr:rowOff>
    </xdr:to>
    <xdr:sp macro="" textlink="">
      <xdr:nvSpPr>
        <xdr:cNvPr id="377" name="フローチャート: 判断 376"/>
        <xdr:cNvSpPr/>
      </xdr:nvSpPr>
      <xdr:spPr>
        <a:xfrm>
          <a:off x="3937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53720</xdr:rowOff>
    </xdr:from>
    <xdr:ext cx="736600" cy="259045"/>
    <xdr:sp macro="" textlink="">
      <xdr:nvSpPr>
        <xdr:cNvPr id="378" name="テキスト ボックス 377"/>
        <xdr:cNvSpPr txBox="1"/>
      </xdr:nvSpPr>
      <xdr:spPr>
        <a:xfrm>
          <a:off x="3606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31750</xdr:rowOff>
    </xdr:to>
    <xdr:cxnSp macro="">
      <xdr:nvCxnSpPr>
        <xdr:cNvPr id="379" name="直線コネクタ 378"/>
        <xdr:cNvCxnSpPr/>
      </xdr:nvCxnSpPr>
      <xdr:spPr>
        <a:xfrm>
          <a:off x="2209800" y="1289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138793</xdr:rowOff>
    </xdr:from>
    <xdr:to>
      <xdr:col>15</xdr:col>
      <xdr:colOff>149225</xdr:colOff>
      <xdr:row>78</xdr:row>
      <xdr:rowOff>68943</xdr:rowOff>
    </xdr:to>
    <xdr:sp macro="" textlink="">
      <xdr:nvSpPr>
        <xdr:cNvPr id="380" name="フローチャート: 判断 379"/>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53720</xdr:rowOff>
    </xdr:from>
    <xdr:ext cx="762000" cy="259045"/>
    <xdr:sp macro="" textlink="">
      <xdr:nvSpPr>
        <xdr:cNvPr id="381" name="テキスト ボックス 380"/>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159657</xdr:rowOff>
    </xdr:from>
    <xdr:to>
      <xdr:col>11</xdr:col>
      <xdr:colOff>9525</xdr:colOff>
      <xdr:row>75</xdr:row>
      <xdr:rowOff>31750</xdr:rowOff>
    </xdr:to>
    <xdr:cxnSp macro="">
      <xdr:nvCxnSpPr>
        <xdr:cNvPr id="382" name="直線コネクタ 381"/>
        <xdr:cNvCxnSpPr/>
      </xdr:nvCxnSpPr>
      <xdr:spPr>
        <a:xfrm>
          <a:off x="1320800" y="12846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138793</xdr:rowOff>
    </xdr:from>
    <xdr:to>
      <xdr:col>11</xdr:col>
      <xdr:colOff>60325</xdr:colOff>
      <xdr:row>78</xdr:row>
      <xdr:rowOff>68943</xdr:rowOff>
    </xdr:to>
    <xdr:sp macro="" textlink="">
      <xdr:nvSpPr>
        <xdr:cNvPr id="383" name="フローチャート: 判断 382"/>
        <xdr:cNvSpPr/>
      </xdr:nvSpPr>
      <xdr:spPr>
        <a:xfrm>
          <a:off x="2159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53720</xdr:rowOff>
    </xdr:from>
    <xdr:ext cx="762000" cy="259045"/>
    <xdr:sp macro="" textlink="">
      <xdr:nvSpPr>
        <xdr:cNvPr id="384" name="テキスト ボックス 383"/>
        <xdr:cNvSpPr txBox="1"/>
      </xdr:nvSpPr>
      <xdr:spPr>
        <a:xfrm>
          <a:off x="1828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85" name="フローチャート: 判断 384"/>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116313</xdr:rowOff>
    </xdr:from>
    <xdr:ext cx="762000" cy="259045"/>
    <xdr:sp macro="" textlink="">
      <xdr:nvSpPr>
        <xdr:cNvPr id="386" name="テキスト ボックス 385"/>
        <xdr:cNvSpPr txBox="1"/>
      </xdr:nvSpPr>
      <xdr:spPr>
        <a:xfrm>
          <a:off x="939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392" name="楕円 391"/>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125384</xdr:rowOff>
    </xdr:from>
    <xdr:ext cx="762000" cy="259045"/>
    <xdr:sp macro="" textlink="">
      <xdr:nvSpPr>
        <xdr:cNvPr id="393" name="公債費該当値テキスト"/>
        <xdr:cNvSpPr txBox="1"/>
      </xdr:nvSpPr>
      <xdr:spPr>
        <a:xfrm>
          <a:off x="4914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119743</xdr:rowOff>
    </xdr:from>
    <xdr:to>
      <xdr:col>20</xdr:col>
      <xdr:colOff>38100</xdr:colOff>
      <xdr:row>75</xdr:row>
      <xdr:rowOff>49893</xdr:rowOff>
    </xdr:to>
    <xdr:sp macro="" textlink="">
      <xdr:nvSpPr>
        <xdr:cNvPr id="394" name="楕円 393"/>
        <xdr:cNvSpPr/>
      </xdr:nvSpPr>
      <xdr:spPr>
        <a:xfrm>
          <a:off x="3937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60070</xdr:rowOff>
    </xdr:from>
    <xdr:ext cx="736600" cy="259045"/>
    <xdr:sp macro="" textlink="">
      <xdr:nvSpPr>
        <xdr:cNvPr id="395" name="テキスト ボックス 394"/>
        <xdr:cNvSpPr txBox="1"/>
      </xdr:nvSpPr>
      <xdr:spPr>
        <a:xfrm>
          <a:off x="3606800" y="1257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6" name="楕円 395"/>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7" name="テキスト ボックス 396"/>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8" name="楕円 397"/>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99" name="テキスト ボックス 398"/>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108857</xdr:rowOff>
    </xdr:from>
    <xdr:to>
      <xdr:col>6</xdr:col>
      <xdr:colOff>171450</xdr:colOff>
      <xdr:row>75</xdr:row>
      <xdr:rowOff>39007</xdr:rowOff>
    </xdr:to>
    <xdr:sp macro="" textlink="">
      <xdr:nvSpPr>
        <xdr:cNvPr id="400" name="楕円 399"/>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49184</xdr:rowOff>
    </xdr:from>
    <xdr:ext cx="762000" cy="259045"/>
    <xdr:sp macro="" textlink="">
      <xdr:nvSpPr>
        <xdr:cNvPr id="401" name="テキスト ボックス 400"/>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80">
              <a:latin typeface="ＭＳ Ｐゴシック" panose="020B0600070205080204" pitchFamily="50" charset="-128"/>
              <a:ea typeface="ＭＳ Ｐゴシック" panose="020B0600070205080204" pitchFamily="50" charset="-128"/>
            </a:rPr>
            <a:t>持続可能な自治体経営に向けた行財政改革の推進の取組により経常的な業務の見直しを行っている。令和元年度は、「新・三鷹市行財政改革アクションプラン</a:t>
          </a:r>
          <a:r>
            <a:rPr kumimoji="1" lang="en-US" altLang="ja-JP" sz="1080">
              <a:latin typeface="ＭＳ Ｐゴシック" panose="020B0600070205080204" pitchFamily="50" charset="-128"/>
              <a:ea typeface="ＭＳ Ｐゴシック" panose="020B0600070205080204" pitchFamily="50" charset="-128"/>
            </a:rPr>
            <a:t>2022</a:t>
          </a:r>
          <a:r>
            <a:rPr kumimoji="1" lang="ja-JP" altLang="en-US" sz="1080">
              <a:latin typeface="ＭＳ Ｐゴシック" panose="020B0600070205080204" pitchFamily="50" charset="-128"/>
              <a:ea typeface="ＭＳ Ｐゴシック" panose="020B0600070205080204" pitchFamily="50" charset="-128"/>
            </a:rPr>
            <a:t>」の改定年度であったことから、新たに「都市経営」の視点を取り入れた「三鷹市都市経営アクションプラン</a:t>
          </a:r>
          <a:r>
            <a:rPr kumimoji="1" lang="en-US" altLang="ja-JP" sz="1080">
              <a:latin typeface="ＭＳ Ｐゴシック" panose="020B0600070205080204" pitchFamily="50" charset="-128"/>
              <a:ea typeface="ＭＳ Ｐゴシック" panose="020B0600070205080204" pitchFamily="50" charset="-128"/>
            </a:rPr>
            <a:t>2022</a:t>
          </a:r>
          <a:r>
            <a:rPr kumimoji="1" lang="ja-JP" altLang="en-US" sz="1080">
              <a:latin typeface="ＭＳ Ｐゴシック" panose="020B0600070205080204" pitchFamily="50" charset="-128"/>
              <a:ea typeface="ＭＳ Ｐゴシック" panose="020B0600070205080204" pitchFamily="50" charset="-128"/>
            </a:rPr>
            <a:t>」を策定した。個人市民税、固定資産税が増となったことなどにより経常一般財源等が増となったものの、待機児童の解消に向けた経費の増や退職金の増などによる職員人件費の増で経常経費充当一般財源等が増となったことから、公債費以外の経常収支比率は前年度と比べて増となった。今後も経常的な業務の見直しや民間委託化など、徹底した行財政改革を推進し、各費目の歳出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31750</xdr:rowOff>
    </xdr:to>
    <xdr:cxnSp macro="">
      <xdr:nvCxnSpPr>
        <xdr:cNvPr id="429" name="直線コネクタ 428"/>
        <xdr:cNvCxnSpPr/>
      </xdr:nvCxnSpPr>
      <xdr:spPr>
        <a:xfrm flipV="1">
          <a:off x="16510000" y="126111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30"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31" name="直線コネクタ 430"/>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2"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3" name="直線コネクタ 432"/>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114300</xdr:rowOff>
    </xdr:from>
    <xdr:to>
      <xdr:col>82</xdr:col>
      <xdr:colOff>107950</xdr:colOff>
      <xdr:row>79</xdr:row>
      <xdr:rowOff>6350</xdr:rowOff>
    </xdr:to>
    <xdr:cxnSp macro="">
      <xdr:nvCxnSpPr>
        <xdr:cNvPr id="434" name="直線コネクタ 433"/>
        <xdr:cNvCxnSpPr/>
      </xdr:nvCxnSpPr>
      <xdr:spPr>
        <a:xfrm>
          <a:off x="15671800" y="13487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111777</xdr:rowOff>
    </xdr:from>
    <xdr:ext cx="762000" cy="259045"/>
    <xdr:sp macro="" textlink="">
      <xdr:nvSpPr>
        <xdr:cNvPr id="435"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36" name="フローチャート: 判断 435"/>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101600</xdr:rowOff>
    </xdr:from>
    <xdr:to>
      <xdr:col>78</xdr:col>
      <xdr:colOff>69850</xdr:colOff>
      <xdr:row>78</xdr:row>
      <xdr:rowOff>114300</xdr:rowOff>
    </xdr:to>
    <xdr:cxnSp macro="">
      <xdr:nvCxnSpPr>
        <xdr:cNvPr id="437" name="直線コネクタ 436"/>
        <xdr:cNvCxnSpPr/>
      </xdr:nvCxnSpPr>
      <xdr:spPr>
        <a:xfrm>
          <a:off x="14782800" y="1347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95250</xdr:rowOff>
    </xdr:from>
    <xdr:to>
      <xdr:col>78</xdr:col>
      <xdr:colOff>120650</xdr:colOff>
      <xdr:row>78</xdr:row>
      <xdr:rowOff>25400</xdr:rowOff>
    </xdr:to>
    <xdr:sp macro="" textlink="">
      <xdr:nvSpPr>
        <xdr:cNvPr id="438" name="フローチャート: 判断 437"/>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39" name="テキスト ボックス 438"/>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78</xdr:row>
      <xdr:rowOff>101600</xdr:rowOff>
    </xdr:to>
    <xdr:cxnSp macro="">
      <xdr:nvCxnSpPr>
        <xdr:cNvPr id="440" name="直線コネクタ 439"/>
        <xdr:cNvCxnSpPr/>
      </xdr:nvCxnSpPr>
      <xdr:spPr>
        <a:xfrm>
          <a:off x="13893800" y="131191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63500</xdr:rowOff>
    </xdr:from>
    <xdr:to>
      <xdr:col>74</xdr:col>
      <xdr:colOff>31750</xdr:colOff>
      <xdr:row>76</xdr:row>
      <xdr:rowOff>165100</xdr:rowOff>
    </xdr:to>
    <xdr:sp macro="" textlink="">
      <xdr:nvSpPr>
        <xdr:cNvPr id="441" name="フローチャート: 判断 440"/>
        <xdr:cNvSpPr/>
      </xdr:nvSpPr>
      <xdr:spPr>
        <a:xfrm>
          <a:off x="14732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3827</xdr:rowOff>
    </xdr:from>
    <xdr:ext cx="762000" cy="259045"/>
    <xdr:sp macro="" textlink="">
      <xdr:nvSpPr>
        <xdr:cNvPr id="442" name="テキスト ボックス 441"/>
        <xdr:cNvSpPr txBox="1"/>
      </xdr:nvSpPr>
      <xdr:spPr>
        <a:xfrm>
          <a:off x="14401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76</xdr:row>
      <xdr:rowOff>88900</xdr:rowOff>
    </xdr:to>
    <xdr:cxnSp macro="">
      <xdr:nvCxnSpPr>
        <xdr:cNvPr id="443" name="直線コネクタ 442"/>
        <xdr:cNvCxnSpPr/>
      </xdr:nvCxnSpPr>
      <xdr:spPr>
        <a:xfrm>
          <a:off x="13004800" y="12814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4" name="フローチャート: 判断 443"/>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5" name="テキスト ボックス 444"/>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120650</xdr:rowOff>
    </xdr:from>
    <xdr:to>
      <xdr:col>65</xdr:col>
      <xdr:colOff>53975</xdr:colOff>
      <xdr:row>76</xdr:row>
      <xdr:rowOff>50800</xdr:rowOff>
    </xdr:to>
    <xdr:sp macro="" textlink="">
      <xdr:nvSpPr>
        <xdr:cNvPr id="446" name="フローチャート: 判断 445"/>
        <xdr:cNvSpPr/>
      </xdr:nvSpPr>
      <xdr:spPr>
        <a:xfrm>
          <a:off x="12954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47" name="テキスト ボックス 446"/>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53" name="楕円 452"/>
        <xdr:cNvSpPr/>
      </xdr:nvSpPr>
      <xdr:spPr>
        <a:xfrm>
          <a:off x="164592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99077</xdr:rowOff>
    </xdr:from>
    <xdr:ext cx="762000" cy="259045"/>
    <xdr:sp macro="" textlink="">
      <xdr:nvSpPr>
        <xdr:cNvPr id="454" name="公債費以外該当値テキスト"/>
        <xdr:cNvSpPr txBox="1"/>
      </xdr:nvSpPr>
      <xdr:spPr>
        <a:xfrm>
          <a:off x="16598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63500</xdr:rowOff>
    </xdr:from>
    <xdr:to>
      <xdr:col>78</xdr:col>
      <xdr:colOff>120650</xdr:colOff>
      <xdr:row>78</xdr:row>
      <xdr:rowOff>165100</xdr:rowOff>
    </xdr:to>
    <xdr:sp macro="" textlink="">
      <xdr:nvSpPr>
        <xdr:cNvPr id="455" name="楕円 454"/>
        <xdr:cNvSpPr/>
      </xdr:nvSpPr>
      <xdr:spPr>
        <a:xfrm>
          <a:off x="15621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149877</xdr:rowOff>
    </xdr:from>
    <xdr:ext cx="736600" cy="259045"/>
    <xdr:sp macro="" textlink="">
      <xdr:nvSpPr>
        <xdr:cNvPr id="456" name="テキスト ボックス 455"/>
        <xdr:cNvSpPr txBox="1"/>
      </xdr:nvSpPr>
      <xdr:spPr>
        <a:xfrm>
          <a:off x="15290800" y="1352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50800</xdr:rowOff>
    </xdr:from>
    <xdr:to>
      <xdr:col>74</xdr:col>
      <xdr:colOff>31750</xdr:colOff>
      <xdr:row>78</xdr:row>
      <xdr:rowOff>152400</xdr:rowOff>
    </xdr:to>
    <xdr:sp macro="" textlink="">
      <xdr:nvSpPr>
        <xdr:cNvPr id="457" name="楕円 456"/>
        <xdr:cNvSpPr/>
      </xdr:nvSpPr>
      <xdr:spPr>
        <a:xfrm>
          <a:off x="14732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137177</xdr:rowOff>
    </xdr:from>
    <xdr:ext cx="762000" cy="259045"/>
    <xdr:sp macro="" textlink="">
      <xdr:nvSpPr>
        <xdr:cNvPr id="458" name="テキスト ボックス 457"/>
        <xdr:cNvSpPr txBox="1"/>
      </xdr:nvSpPr>
      <xdr:spPr>
        <a:xfrm>
          <a:off x="14401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9" name="楕円 458"/>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60" name="テキスト ボックス 459"/>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61" name="楕円 460"/>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2" name="テキスト ボックス 461"/>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73279</xdr:rowOff>
    </xdr:from>
    <xdr:to>
      <xdr:col>29</xdr:col>
      <xdr:colOff>127000</xdr:colOff>
      <xdr:row>18</xdr:row>
      <xdr:rowOff>167462</xdr:rowOff>
    </xdr:to>
    <xdr:cxnSp macro="">
      <xdr:nvCxnSpPr>
        <xdr:cNvPr id="45" name="直線コネクタ 44"/>
        <xdr:cNvCxnSpPr/>
      </xdr:nvCxnSpPr>
      <xdr:spPr bwMode="auto">
        <a:xfrm flipV="1">
          <a:off x="5651500" y="2006854"/>
          <a:ext cx="0" cy="12943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6189</xdr:rowOff>
    </xdr:from>
    <xdr:ext cx="762000" cy="259045"/>
    <xdr:sp macro="" textlink="">
      <xdr:nvSpPr>
        <xdr:cNvPr id="46" name="人口1人当たり決算額の推移最小値テキスト130"/>
        <xdr:cNvSpPr txBox="1"/>
      </xdr:nvSpPr>
      <xdr:spPr>
        <a:xfrm>
          <a:off x="5740400" y="331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167462</xdr:rowOff>
    </xdr:from>
    <xdr:to>
      <xdr:col>30</xdr:col>
      <xdr:colOff>25400</xdr:colOff>
      <xdr:row>18</xdr:row>
      <xdr:rowOff>167462</xdr:rowOff>
    </xdr:to>
    <xdr:cxnSp macro="">
      <xdr:nvCxnSpPr>
        <xdr:cNvPr id="47" name="直線コネクタ 46"/>
        <xdr:cNvCxnSpPr/>
      </xdr:nvCxnSpPr>
      <xdr:spPr bwMode="auto">
        <a:xfrm>
          <a:off x="5562600" y="3301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159656</xdr:rowOff>
    </xdr:from>
    <xdr:ext cx="762000" cy="259045"/>
    <xdr:sp macro="" textlink="">
      <xdr:nvSpPr>
        <xdr:cNvPr id="48" name="人口1人当たり決算額の推移最大値テキスト130"/>
        <xdr:cNvSpPr txBox="1"/>
      </xdr:nvSpPr>
      <xdr:spPr>
        <a:xfrm>
          <a:off x="5740400" y="175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73279</xdr:rowOff>
    </xdr:from>
    <xdr:to>
      <xdr:col>30</xdr:col>
      <xdr:colOff>25400</xdr:colOff>
      <xdr:row>11</xdr:row>
      <xdr:rowOff>73279</xdr:rowOff>
    </xdr:to>
    <xdr:cxnSp macro="">
      <xdr:nvCxnSpPr>
        <xdr:cNvPr id="49" name="直線コネクタ 48"/>
        <xdr:cNvCxnSpPr/>
      </xdr:nvCxnSpPr>
      <xdr:spPr bwMode="auto">
        <a:xfrm>
          <a:off x="5562600" y="20068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167462</xdr:rowOff>
    </xdr:from>
    <xdr:to>
      <xdr:col>29</xdr:col>
      <xdr:colOff>127000</xdr:colOff>
      <xdr:row>19</xdr:row>
      <xdr:rowOff>27254</xdr:rowOff>
    </xdr:to>
    <xdr:cxnSp macro="">
      <xdr:nvCxnSpPr>
        <xdr:cNvPr id="50" name="直線コネクタ 49"/>
        <xdr:cNvCxnSpPr/>
      </xdr:nvCxnSpPr>
      <xdr:spPr bwMode="auto">
        <a:xfrm flipV="1">
          <a:off x="5003800" y="3301187"/>
          <a:ext cx="6477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163136</xdr:rowOff>
    </xdr:from>
    <xdr:ext cx="762000" cy="259045"/>
    <xdr:sp macro="" textlink="">
      <xdr:nvSpPr>
        <xdr:cNvPr id="51" name="人口1人当たり決算額の推移平均値テキスト130"/>
        <xdr:cNvSpPr txBox="1"/>
      </xdr:nvSpPr>
      <xdr:spPr>
        <a:xfrm>
          <a:off x="5740400" y="243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146609</xdr:rowOff>
    </xdr:from>
    <xdr:to>
      <xdr:col>29</xdr:col>
      <xdr:colOff>177800</xdr:colOff>
      <xdr:row>15</xdr:row>
      <xdr:rowOff>76759</xdr:rowOff>
    </xdr:to>
    <xdr:sp macro="" textlink="">
      <xdr:nvSpPr>
        <xdr:cNvPr id="52" name="フローチャート: 判断 51"/>
        <xdr:cNvSpPr/>
      </xdr:nvSpPr>
      <xdr:spPr bwMode="auto">
        <a:xfrm>
          <a:off x="5600700" y="2594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166167</xdr:rowOff>
    </xdr:from>
    <xdr:to>
      <xdr:col>26</xdr:col>
      <xdr:colOff>50800</xdr:colOff>
      <xdr:row>19</xdr:row>
      <xdr:rowOff>27254</xdr:rowOff>
    </xdr:to>
    <xdr:cxnSp macro="">
      <xdr:nvCxnSpPr>
        <xdr:cNvPr id="53" name="直線コネクタ 52"/>
        <xdr:cNvCxnSpPr/>
      </xdr:nvCxnSpPr>
      <xdr:spPr bwMode="auto">
        <a:xfrm>
          <a:off x="4305300" y="3299892"/>
          <a:ext cx="698500" cy="3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21260</xdr:rowOff>
    </xdr:from>
    <xdr:to>
      <xdr:col>26</xdr:col>
      <xdr:colOff>101600</xdr:colOff>
      <xdr:row>15</xdr:row>
      <xdr:rowOff>122860</xdr:rowOff>
    </xdr:to>
    <xdr:sp macro="" textlink="">
      <xdr:nvSpPr>
        <xdr:cNvPr id="54" name="フローチャート: 判断 53"/>
        <xdr:cNvSpPr/>
      </xdr:nvSpPr>
      <xdr:spPr bwMode="auto">
        <a:xfrm>
          <a:off x="4953000" y="26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133037</xdr:rowOff>
    </xdr:from>
    <xdr:ext cx="736600" cy="259045"/>
    <xdr:sp macro="" textlink="">
      <xdr:nvSpPr>
        <xdr:cNvPr id="55" name="テキスト ボックス 54"/>
        <xdr:cNvSpPr txBox="1"/>
      </xdr:nvSpPr>
      <xdr:spPr>
        <a:xfrm>
          <a:off x="4622800" y="240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130353</xdr:rowOff>
    </xdr:from>
    <xdr:to>
      <xdr:col>22</xdr:col>
      <xdr:colOff>114300</xdr:colOff>
      <xdr:row>18</xdr:row>
      <xdr:rowOff>166167</xdr:rowOff>
    </xdr:to>
    <xdr:cxnSp macro="">
      <xdr:nvCxnSpPr>
        <xdr:cNvPr id="56" name="直線コネクタ 55"/>
        <xdr:cNvCxnSpPr/>
      </xdr:nvCxnSpPr>
      <xdr:spPr bwMode="auto">
        <a:xfrm>
          <a:off x="3606800" y="3264078"/>
          <a:ext cx="698500" cy="3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47320</xdr:rowOff>
    </xdr:from>
    <xdr:to>
      <xdr:col>22</xdr:col>
      <xdr:colOff>165100</xdr:colOff>
      <xdr:row>15</xdr:row>
      <xdr:rowOff>148920</xdr:rowOff>
    </xdr:to>
    <xdr:sp macro="" textlink="">
      <xdr:nvSpPr>
        <xdr:cNvPr id="57" name="フローチャート: 判断 56"/>
        <xdr:cNvSpPr/>
      </xdr:nvSpPr>
      <xdr:spPr bwMode="auto">
        <a:xfrm>
          <a:off x="4254500" y="2666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159097</xdr:rowOff>
    </xdr:from>
    <xdr:ext cx="762000" cy="259045"/>
    <xdr:sp macro="" textlink="">
      <xdr:nvSpPr>
        <xdr:cNvPr id="58" name="テキスト ボックス 57"/>
        <xdr:cNvSpPr txBox="1"/>
      </xdr:nvSpPr>
      <xdr:spPr>
        <a:xfrm>
          <a:off x="39243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104902</xdr:rowOff>
    </xdr:from>
    <xdr:to>
      <xdr:col>18</xdr:col>
      <xdr:colOff>177800</xdr:colOff>
      <xdr:row>18</xdr:row>
      <xdr:rowOff>130353</xdr:rowOff>
    </xdr:to>
    <xdr:cxnSp macro="">
      <xdr:nvCxnSpPr>
        <xdr:cNvPr id="59" name="直線コネクタ 58"/>
        <xdr:cNvCxnSpPr/>
      </xdr:nvCxnSpPr>
      <xdr:spPr bwMode="auto">
        <a:xfrm>
          <a:off x="2908300" y="3238627"/>
          <a:ext cx="698500" cy="25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59741</xdr:rowOff>
    </xdr:from>
    <xdr:to>
      <xdr:col>19</xdr:col>
      <xdr:colOff>38100</xdr:colOff>
      <xdr:row>15</xdr:row>
      <xdr:rowOff>161341</xdr:rowOff>
    </xdr:to>
    <xdr:sp macro="" textlink="">
      <xdr:nvSpPr>
        <xdr:cNvPr id="60" name="フローチャート: 判断 59"/>
        <xdr:cNvSpPr/>
      </xdr:nvSpPr>
      <xdr:spPr bwMode="auto">
        <a:xfrm>
          <a:off x="3556000" y="2679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xdr:rowOff>
    </xdr:from>
    <xdr:ext cx="762000" cy="259045"/>
    <xdr:sp macro="" textlink="">
      <xdr:nvSpPr>
        <xdr:cNvPr id="61" name="テキスト ボックス 60"/>
        <xdr:cNvSpPr txBox="1"/>
      </xdr:nvSpPr>
      <xdr:spPr>
        <a:xfrm>
          <a:off x="3225800" y="244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119177</xdr:rowOff>
    </xdr:from>
    <xdr:to>
      <xdr:col>15</xdr:col>
      <xdr:colOff>101600</xdr:colOff>
      <xdr:row>16</xdr:row>
      <xdr:rowOff>49327</xdr:rowOff>
    </xdr:to>
    <xdr:sp macro="" textlink="">
      <xdr:nvSpPr>
        <xdr:cNvPr id="62" name="フローチャート: 判断 61"/>
        <xdr:cNvSpPr/>
      </xdr:nvSpPr>
      <xdr:spPr bwMode="auto">
        <a:xfrm>
          <a:off x="2857500" y="273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59504</xdr:rowOff>
    </xdr:from>
    <xdr:ext cx="762000" cy="259045"/>
    <xdr:sp macro="" textlink="">
      <xdr:nvSpPr>
        <xdr:cNvPr id="63" name="テキスト ボックス 62"/>
        <xdr:cNvSpPr txBox="1"/>
      </xdr:nvSpPr>
      <xdr:spPr>
        <a:xfrm>
          <a:off x="2527300" y="250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116662</xdr:rowOff>
    </xdr:from>
    <xdr:to>
      <xdr:col>29</xdr:col>
      <xdr:colOff>177800</xdr:colOff>
      <xdr:row>19</xdr:row>
      <xdr:rowOff>46812</xdr:rowOff>
    </xdr:to>
    <xdr:sp macro="" textlink="">
      <xdr:nvSpPr>
        <xdr:cNvPr id="69" name="楕円 68"/>
        <xdr:cNvSpPr/>
      </xdr:nvSpPr>
      <xdr:spPr bwMode="auto">
        <a:xfrm>
          <a:off x="5600700" y="3250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25239</xdr:rowOff>
    </xdr:from>
    <xdr:ext cx="762000" cy="259045"/>
    <xdr:sp macro="" textlink="">
      <xdr:nvSpPr>
        <xdr:cNvPr id="70" name="人口1人当たり決算額の推移該当値テキスト130"/>
        <xdr:cNvSpPr txBox="1"/>
      </xdr:nvSpPr>
      <xdr:spPr>
        <a:xfrm>
          <a:off x="5740400" y="315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147904</xdr:rowOff>
    </xdr:from>
    <xdr:to>
      <xdr:col>26</xdr:col>
      <xdr:colOff>101600</xdr:colOff>
      <xdr:row>19</xdr:row>
      <xdr:rowOff>78054</xdr:rowOff>
    </xdr:to>
    <xdr:sp macro="" textlink="">
      <xdr:nvSpPr>
        <xdr:cNvPr id="71" name="楕円 70"/>
        <xdr:cNvSpPr/>
      </xdr:nvSpPr>
      <xdr:spPr bwMode="auto">
        <a:xfrm>
          <a:off x="4953000" y="328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62831</xdr:rowOff>
    </xdr:from>
    <xdr:ext cx="736600" cy="259045"/>
    <xdr:sp macro="" textlink="">
      <xdr:nvSpPr>
        <xdr:cNvPr id="72" name="テキスト ボックス 71"/>
        <xdr:cNvSpPr txBox="1"/>
      </xdr:nvSpPr>
      <xdr:spPr>
        <a:xfrm>
          <a:off x="4622800" y="336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115367</xdr:rowOff>
    </xdr:from>
    <xdr:to>
      <xdr:col>22</xdr:col>
      <xdr:colOff>165100</xdr:colOff>
      <xdr:row>19</xdr:row>
      <xdr:rowOff>45517</xdr:rowOff>
    </xdr:to>
    <xdr:sp macro="" textlink="">
      <xdr:nvSpPr>
        <xdr:cNvPr id="73" name="楕円 72"/>
        <xdr:cNvSpPr/>
      </xdr:nvSpPr>
      <xdr:spPr bwMode="auto">
        <a:xfrm>
          <a:off x="4254500" y="3249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30294</xdr:rowOff>
    </xdr:from>
    <xdr:ext cx="762000" cy="259045"/>
    <xdr:sp macro="" textlink="">
      <xdr:nvSpPr>
        <xdr:cNvPr id="74" name="テキスト ボックス 73"/>
        <xdr:cNvSpPr txBox="1"/>
      </xdr:nvSpPr>
      <xdr:spPr>
        <a:xfrm>
          <a:off x="3924300" y="333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79553</xdr:rowOff>
    </xdr:from>
    <xdr:to>
      <xdr:col>19</xdr:col>
      <xdr:colOff>38100</xdr:colOff>
      <xdr:row>19</xdr:row>
      <xdr:rowOff>9703</xdr:rowOff>
    </xdr:to>
    <xdr:sp macro="" textlink="">
      <xdr:nvSpPr>
        <xdr:cNvPr id="75" name="楕円 74"/>
        <xdr:cNvSpPr/>
      </xdr:nvSpPr>
      <xdr:spPr bwMode="auto">
        <a:xfrm>
          <a:off x="3556000" y="321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165930</xdr:rowOff>
    </xdr:from>
    <xdr:ext cx="762000" cy="259045"/>
    <xdr:sp macro="" textlink="">
      <xdr:nvSpPr>
        <xdr:cNvPr id="76" name="テキスト ボックス 75"/>
        <xdr:cNvSpPr txBox="1"/>
      </xdr:nvSpPr>
      <xdr:spPr>
        <a:xfrm>
          <a:off x="3225800" y="329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54102</xdr:rowOff>
    </xdr:from>
    <xdr:to>
      <xdr:col>15</xdr:col>
      <xdr:colOff>101600</xdr:colOff>
      <xdr:row>18</xdr:row>
      <xdr:rowOff>155702</xdr:rowOff>
    </xdr:to>
    <xdr:sp macro="" textlink="">
      <xdr:nvSpPr>
        <xdr:cNvPr id="77" name="楕円 76"/>
        <xdr:cNvSpPr/>
      </xdr:nvSpPr>
      <xdr:spPr bwMode="auto">
        <a:xfrm>
          <a:off x="2857500" y="318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140479</xdr:rowOff>
    </xdr:from>
    <xdr:ext cx="762000" cy="259045"/>
    <xdr:sp macro="" textlink="">
      <xdr:nvSpPr>
        <xdr:cNvPr id="78" name="テキスト ボックス 77"/>
        <xdr:cNvSpPr txBox="1"/>
      </xdr:nvSpPr>
      <xdr:spPr>
        <a:xfrm>
          <a:off x="2527300" y="327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180568</xdr:rowOff>
    </xdr:from>
    <xdr:to>
      <xdr:col>29</xdr:col>
      <xdr:colOff>127000</xdr:colOff>
      <xdr:row>38</xdr:row>
      <xdr:rowOff>46380</xdr:rowOff>
    </xdr:to>
    <xdr:cxnSp macro="">
      <xdr:nvCxnSpPr>
        <xdr:cNvPr id="107" name="直線コネクタ 106"/>
        <xdr:cNvCxnSpPr/>
      </xdr:nvCxnSpPr>
      <xdr:spPr bwMode="auto">
        <a:xfrm flipV="1">
          <a:off x="5651500" y="6105118"/>
          <a:ext cx="0" cy="1408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18457</xdr:rowOff>
    </xdr:from>
    <xdr:ext cx="762000" cy="259045"/>
    <xdr:sp macro="" textlink="">
      <xdr:nvSpPr>
        <xdr:cNvPr id="108" name="人口1人当たり決算額の推移最小値テキスト445"/>
        <xdr:cNvSpPr txBox="1"/>
      </xdr:nvSpPr>
      <xdr:spPr>
        <a:xfrm>
          <a:off x="5740400" y="748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46380</xdr:rowOff>
    </xdr:from>
    <xdr:to>
      <xdr:col>30</xdr:col>
      <xdr:colOff>25400</xdr:colOff>
      <xdr:row>38</xdr:row>
      <xdr:rowOff>46380</xdr:rowOff>
    </xdr:to>
    <xdr:cxnSp macro="">
      <xdr:nvCxnSpPr>
        <xdr:cNvPr id="109" name="直線コネクタ 108"/>
        <xdr:cNvCxnSpPr/>
      </xdr:nvCxnSpPr>
      <xdr:spPr bwMode="auto">
        <a:xfrm>
          <a:off x="5562600" y="7513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95495</xdr:rowOff>
    </xdr:from>
    <xdr:ext cx="762000" cy="259045"/>
    <xdr:sp macro="" textlink="">
      <xdr:nvSpPr>
        <xdr:cNvPr id="110" name="人口1人当たり決算額の推移最大値テキスト445"/>
        <xdr:cNvSpPr txBox="1"/>
      </xdr:nvSpPr>
      <xdr:spPr>
        <a:xfrm>
          <a:off x="5740400" y="584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180568</xdr:rowOff>
    </xdr:from>
    <xdr:to>
      <xdr:col>30</xdr:col>
      <xdr:colOff>25400</xdr:colOff>
      <xdr:row>33</xdr:row>
      <xdr:rowOff>180568</xdr:rowOff>
    </xdr:to>
    <xdr:cxnSp macro="">
      <xdr:nvCxnSpPr>
        <xdr:cNvPr id="111" name="直線コネクタ 110"/>
        <xdr:cNvCxnSpPr/>
      </xdr:nvCxnSpPr>
      <xdr:spPr bwMode="auto">
        <a:xfrm>
          <a:off x="5562600" y="6105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271932</xdr:rowOff>
    </xdr:from>
    <xdr:to>
      <xdr:col>29</xdr:col>
      <xdr:colOff>127000</xdr:colOff>
      <xdr:row>37</xdr:row>
      <xdr:rowOff>280924</xdr:rowOff>
    </xdr:to>
    <xdr:cxnSp macro="">
      <xdr:nvCxnSpPr>
        <xdr:cNvPr id="112" name="直線コネクタ 111"/>
        <xdr:cNvCxnSpPr/>
      </xdr:nvCxnSpPr>
      <xdr:spPr bwMode="auto">
        <a:xfrm>
          <a:off x="5003800" y="7396632"/>
          <a:ext cx="6477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100423</xdr:rowOff>
    </xdr:from>
    <xdr:ext cx="762000" cy="259045"/>
    <xdr:sp macro="" textlink="">
      <xdr:nvSpPr>
        <xdr:cNvPr id="113" name="人口1人当たり決算額の推移平均値テキスト445"/>
        <xdr:cNvSpPr txBox="1"/>
      </xdr:nvSpPr>
      <xdr:spPr>
        <a:xfrm>
          <a:off x="5740400" y="671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255346</xdr:rowOff>
    </xdr:from>
    <xdr:to>
      <xdr:col>29</xdr:col>
      <xdr:colOff>177800</xdr:colOff>
      <xdr:row>36</xdr:row>
      <xdr:rowOff>14046</xdr:rowOff>
    </xdr:to>
    <xdr:sp macro="" textlink="">
      <xdr:nvSpPr>
        <xdr:cNvPr id="114" name="フローチャート: 判断 113"/>
        <xdr:cNvSpPr/>
      </xdr:nvSpPr>
      <xdr:spPr bwMode="auto">
        <a:xfrm>
          <a:off x="5600700" y="68656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88062</xdr:rowOff>
    </xdr:from>
    <xdr:to>
      <xdr:col>26</xdr:col>
      <xdr:colOff>50800</xdr:colOff>
      <xdr:row>37</xdr:row>
      <xdr:rowOff>271932</xdr:rowOff>
    </xdr:to>
    <xdr:cxnSp macro="">
      <xdr:nvCxnSpPr>
        <xdr:cNvPr id="115" name="直線コネクタ 114"/>
        <xdr:cNvCxnSpPr/>
      </xdr:nvCxnSpPr>
      <xdr:spPr bwMode="auto">
        <a:xfrm>
          <a:off x="4305300" y="7212762"/>
          <a:ext cx="698500" cy="18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248107</xdr:rowOff>
    </xdr:from>
    <xdr:to>
      <xdr:col>26</xdr:col>
      <xdr:colOff>101600</xdr:colOff>
      <xdr:row>36</xdr:row>
      <xdr:rowOff>6807</xdr:rowOff>
    </xdr:to>
    <xdr:sp macro="" textlink="">
      <xdr:nvSpPr>
        <xdr:cNvPr id="116" name="フローチャート: 判断 115"/>
        <xdr:cNvSpPr/>
      </xdr:nvSpPr>
      <xdr:spPr bwMode="auto">
        <a:xfrm>
          <a:off x="49530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16984</xdr:rowOff>
    </xdr:from>
    <xdr:ext cx="736600" cy="259045"/>
    <xdr:sp macro="" textlink="">
      <xdr:nvSpPr>
        <xdr:cNvPr id="117" name="テキスト ボックス 116"/>
        <xdr:cNvSpPr txBox="1"/>
      </xdr:nvSpPr>
      <xdr:spPr>
        <a:xfrm>
          <a:off x="4622800" y="662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28397</xdr:rowOff>
    </xdr:from>
    <xdr:to>
      <xdr:col>22</xdr:col>
      <xdr:colOff>114300</xdr:colOff>
      <xdr:row>37</xdr:row>
      <xdr:rowOff>88062</xdr:rowOff>
    </xdr:to>
    <xdr:cxnSp macro="">
      <xdr:nvCxnSpPr>
        <xdr:cNvPr id="118" name="直線コネクタ 117"/>
        <xdr:cNvCxnSpPr/>
      </xdr:nvCxnSpPr>
      <xdr:spPr bwMode="auto">
        <a:xfrm>
          <a:off x="3606800" y="6981647"/>
          <a:ext cx="698500" cy="231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159029</xdr:rowOff>
    </xdr:from>
    <xdr:to>
      <xdr:col>22</xdr:col>
      <xdr:colOff>165100</xdr:colOff>
      <xdr:row>35</xdr:row>
      <xdr:rowOff>260629</xdr:rowOff>
    </xdr:to>
    <xdr:sp macro="" textlink="">
      <xdr:nvSpPr>
        <xdr:cNvPr id="119" name="フローチャート: 判断 118"/>
        <xdr:cNvSpPr/>
      </xdr:nvSpPr>
      <xdr:spPr bwMode="auto">
        <a:xfrm>
          <a:off x="42545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270806</xdr:rowOff>
    </xdr:from>
    <xdr:ext cx="762000" cy="259045"/>
    <xdr:sp macro="" textlink="">
      <xdr:nvSpPr>
        <xdr:cNvPr id="120" name="テキスト ボックス 119"/>
        <xdr:cNvSpPr txBox="1"/>
      </xdr:nvSpPr>
      <xdr:spPr>
        <a:xfrm>
          <a:off x="3924300" y="653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229032</xdr:rowOff>
    </xdr:from>
    <xdr:to>
      <xdr:col>18</xdr:col>
      <xdr:colOff>177800</xdr:colOff>
      <xdr:row>36</xdr:row>
      <xdr:rowOff>28397</xdr:rowOff>
    </xdr:to>
    <xdr:cxnSp macro="">
      <xdr:nvCxnSpPr>
        <xdr:cNvPr id="121" name="直線コネクタ 120"/>
        <xdr:cNvCxnSpPr/>
      </xdr:nvCxnSpPr>
      <xdr:spPr bwMode="auto">
        <a:xfrm>
          <a:off x="2908300" y="6839382"/>
          <a:ext cx="698500" cy="14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98984</xdr:rowOff>
    </xdr:from>
    <xdr:to>
      <xdr:col>19</xdr:col>
      <xdr:colOff>38100</xdr:colOff>
      <xdr:row>35</xdr:row>
      <xdr:rowOff>200584</xdr:rowOff>
    </xdr:to>
    <xdr:sp macro="" textlink="">
      <xdr:nvSpPr>
        <xdr:cNvPr id="122" name="フローチャート: 判断 121"/>
        <xdr:cNvSpPr/>
      </xdr:nvSpPr>
      <xdr:spPr bwMode="auto">
        <a:xfrm>
          <a:off x="35560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210761</xdr:rowOff>
    </xdr:from>
    <xdr:ext cx="762000" cy="259045"/>
    <xdr:sp macro="" textlink="">
      <xdr:nvSpPr>
        <xdr:cNvPr id="123" name="テキスト ボックス 122"/>
        <xdr:cNvSpPr txBox="1"/>
      </xdr:nvSpPr>
      <xdr:spPr>
        <a:xfrm>
          <a:off x="3225800" y="647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15240</xdr:rowOff>
    </xdr:from>
    <xdr:to>
      <xdr:col>15</xdr:col>
      <xdr:colOff>101600</xdr:colOff>
      <xdr:row>36</xdr:row>
      <xdr:rowOff>116840</xdr:rowOff>
    </xdr:to>
    <xdr:sp macro="" textlink="">
      <xdr:nvSpPr>
        <xdr:cNvPr id="124" name="フローチャート: 判断 123"/>
        <xdr:cNvSpPr/>
      </xdr:nvSpPr>
      <xdr:spPr bwMode="auto">
        <a:xfrm>
          <a:off x="2857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101617</xdr:rowOff>
    </xdr:from>
    <xdr:ext cx="762000" cy="259045"/>
    <xdr:sp macro="" textlink="">
      <xdr:nvSpPr>
        <xdr:cNvPr id="125" name="テキスト ボックス 124"/>
        <xdr:cNvSpPr txBox="1"/>
      </xdr:nvSpPr>
      <xdr:spPr>
        <a:xfrm>
          <a:off x="25273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230124</xdr:rowOff>
    </xdr:from>
    <xdr:to>
      <xdr:col>29</xdr:col>
      <xdr:colOff>177800</xdr:colOff>
      <xdr:row>37</xdr:row>
      <xdr:rowOff>331724</xdr:rowOff>
    </xdr:to>
    <xdr:sp macro="" textlink="">
      <xdr:nvSpPr>
        <xdr:cNvPr id="131" name="楕円 130"/>
        <xdr:cNvSpPr/>
      </xdr:nvSpPr>
      <xdr:spPr bwMode="auto">
        <a:xfrm>
          <a:off x="5600700" y="735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138701</xdr:rowOff>
    </xdr:from>
    <xdr:ext cx="762000" cy="259045"/>
    <xdr:sp macro="" textlink="">
      <xdr:nvSpPr>
        <xdr:cNvPr id="132" name="人口1人当たり決算額の推移該当値テキスト445"/>
        <xdr:cNvSpPr txBox="1"/>
      </xdr:nvSpPr>
      <xdr:spPr>
        <a:xfrm>
          <a:off x="57404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221132</xdr:rowOff>
    </xdr:from>
    <xdr:to>
      <xdr:col>26</xdr:col>
      <xdr:colOff>101600</xdr:colOff>
      <xdr:row>37</xdr:row>
      <xdr:rowOff>322732</xdr:rowOff>
    </xdr:to>
    <xdr:sp macro="" textlink="">
      <xdr:nvSpPr>
        <xdr:cNvPr id="133" name="楕円 132"/>
        <xdr:cNvSpPr/>
      </xdr:nvSpPr>
      <xdr:spPr bwMode="auto">
        <a:xfrm>
          <a:off x="4953000" y="7345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307509</xdr:rowOff>
    </xdr:from>
    <xdr:ext cx="736600" cy="259045"/>
    <xdr:sp macro="" textlink="">
      <xdr:nvSpPr>
        <xdr:cNvPr id="134" name="テキスト ボックス 133"/>
        <xdr:cNvSpPr txBox="1"/>
      </xdr:nvSpPr>
      <xdr:spPr>
        <a:xfrm>
          <a:off x="4622800" y="743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37262</xdr:rowOff>
    </xdr:from>
    <xdr:to>
      <xdr:col>22</xdr:col>
      <xdr:colOff>165100</xdr:colOff>
      <xdr:row>37</xdr:row>
      <xdr:rowOff>138862</xdr:rowOff>
    </xdr:to>
    <xdr:sp macro="" textlink="">
      <xdr:nvSpPr>
        <xdr:cNvPr id="135" name="楕円 134"/>
        <xdr:cNvSpPr/>
      </xdr:nvSpPr>
      <xdr:spPr bwMode="auto">
        <a:xfrm>
          <a:off x="4254500" y="716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123639</xdr:rowOff>
    </xdr:from>
    <xdr:ext cx="762000" cy="259045"/>
    <xdr:sp macro="" textlink="">
      <xdr:nvSpPr>
        <xdr:cNvPr id="136" name="テキスト ボックス 135"/>
        <xdr:cNvSpPr txBox="1"/>
      </xdr:nvSpPr>
      <xdr:spPr>
        <a:xfrm>
          <a:off x="3924300" y="724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320497</xdr:rowOff>
    </xdr:from>
    <xdr:to>
      <xdr:col>19</xdr:col>
      <xdr:colOff>38100</xdr:colOff>
      <xdr:row>36</xdr:row>
      <xdr:rowOff>79197</xdr:rowOff>
    </xdr:to>
    <xdr:sp macro="" textlink="">
      <xdr:nvSpPr>
        <xdr:cNvPr id="137" name="楕円 136"/>
        <xdr:cNvSpPr/>
      </xdr:nvSpPr>
      <xdr:spPr bwMode="auto">
        <a:xfrm>
          <a:off x="3556000" y="6930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63974</xdr:rowOff>
    </xdr:from>
    <xdr:ext cx="762000" cy="259045"/>
    <xdr:sp macro="" textlink="">
      <xdr:nvSpPr>
        <xdr:cNvPr id="138" name="テキスト ボックス 137"/>
        <xdr:cNvSpPr txBox="1"/>
      </xdr:nvSpPr>
      <xdr:spPr>
        <a:xfrm>
          <a:off x="3225800" y="701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178232</xdr:rowOff>
    </xdr:from>
    <xdr:to>
      <xdr:col>15</xdr:col>
      <xdr:colOff>101600</xdr:colOff>
      <xdr:row>35</xdr:row>
      <xdr:rowOff>279832</xdr:rowOff>
    </xdr:to>
    <xdr:sp macro="" textlink="">
      <xdr:nvSpPr>
        <xdr:cNvPr id="139" name="楕円 138"/>
        <xdr:cNvSpPr/>
      </xdr:nvSpPr>
      <xdr:spPr bwMode="auto">
        <a:xfrm>
          <a:off x="2857500" y="678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290009</xdr:rowOff>
    </xdr:from>
    <xdr:ext cx="762000" cy="259045"/>
    <xdr:sp macro="" textlink="">
      <xdr:nvSpPr>
        <xdr:cNvPr id="140" name="テキスト ボックス 139"/>
        <xdr:cNvSpPr txBox="1"/>
      </xdr:nvSpPr>
      <xdr:spPr>
        <a:xfrm>
          <a:off x="2527300" y="655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188,461
184,518
16.42
73,147,701
71,925,617
1,122,579
39,929,420
36,308,947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81819</xdr:rowOff>
    </xdr:from>
    <xdr:to>
      <xdr:col>24</xdr:col>
      <xdr:colOff>62865</xdr:colOff>
      <xdr:row>38</xdr:row>
      <xdr:rowOff>127447</xdr:rowOff>
    </xdr:to>
    <xdr:cxnSp macro="">
      <xdr:nvCxnSpPr>
        <xdr:cNvPr id="54" name="直線コネクタ 53"/>
        <xdr:cNvCxnSpPr/>
      </xdr:nvCxnSpPr>
      <xdr:spPr>
        <a:xfrm flipV="1">
          <a:off x="4633595" y="5225319"/>
          <a:ext cx="1270" cy="141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131274</xdr:rowOff>
    </xdr:from>
    <xdr:ext cx="534377" cy="259045"/>
    <xdr:sp macro="" textlink="">
      <xdr:nvSpPr>
        <xdr:cNvPr id="55" name="人件費最小値テキスト"/>
        <xdr:cNvSpPr txBox="1"/>
      </xdr:nvSpPr>
      <xdr:spPr>
        <a:xfrm>
          <a:off x="4686300" y="664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127447</xdr:rowOff>
    </xdr:from>
    <xdr:to>
      <xdr:col>24</xdr:col>
      <xdr:colOff>152400</xdr:colOff>
      <xdr:row>38</xdr:row>
      <xdr:rowOff>127447</xdr:rowOff>
    </xdr:to>
    <xdr:cxnSp macro="">
      <xdr:nvCxnSpPr>
        <xdr:cNvPr id="56" name="直線コネクタ 55"/>
        <xdr:cNvCxnSpPr/>
      </xdr:nvCxnSpPr>
      <xdr:spPr>
        <a:xfrm>
          <a:off x="4546600" y="664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28496</xdr:rowOff>
    </xdr:from>
    <xdr:ext cx="534377" cy="259045"/>
    <xdr:sp macro="" textlink="">
      <xdr:nvSpPr>
        <xdr:cNvPr id="57" name="人件費最大値テキスト"/>
        <xdr:cNvSpPr txBox="1"/>
      </xdr:nvSpPr>
      <xdr:spPr>
        <a:xfrm>
          <a:off x="4686300" y="500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81819</xdr:rowOff>
    </xdr:from>
    <xdr:to>
      <xdr:col>24</xdr:col>
      <xdr:colOff>152400</xdr:colOff>
      <xdr:row>30</xdr:row>
      <xdr:rowOff>81819</xdr:rowOff>
    </xdr:to>
    <xdr:cxnSp macro="">
      <xdr:nvCxnSpPr>
        <xdr:cNvPr id="58" name="直線コネクタ 57"/>
        <xdr:cNvCxnSpPr/>
      </xdr:nvCxnSpPr>
      <xdr:spPr>
        <a:xfrm>
          <a:off x="4546600" y="5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69383</xdr:rowOff>
    </xdr:from>
    <xdr:to>
      <xdr:col>24</xdr:col>
      <xdr:colOff>63500</xdr:colOff>
      <xdr:row>37</xdr:row>
      <xdr:rowOff>130282</xdr:rowOff>
    </xdr:to>
    <xdr:cxnSp macro="">
      <xdr:nvCxnSpPr>
        <xdr:cNvPr id="59" name="直線コネクタ 58"/>
        <xdr:cNvCxnSpPr/>
      </xdr:nvCxnSpPr>
      <xdr:spPr>
        <a:xfrm flipV="1">
          <a:off x="3797300" y="6413033"/>
          <a:ext cx="8382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45392</xdr:rowOff>
    </xdr:from>
    <xdr:ext cx="534377" cy="259045"/>
    <xdr:sp macro="" textlink="">
      <xdr:nvSpPr>
        <xdr:cNvPr id="60" name="人件費平均値テキスト"/>
        <xdr:cNvSpPr txBox="1"/>
      </xdr:nvSpPr>
      <xdr:spPr>
        <a:xfrm>
          <a:off x="4686300" y="5874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22515</xdr:rowOff>
    </xdr:from>
    <xdr:to>
      <xdr:col>24</xdr:col>
      <xdr:colOff>114300</xdr:colOff>
      <xdr:row>35</xdr:row>
      <xdr:rowOff>124115</xdr:rowOff>
    </xdr:to>
    <xdr:sp macro="" textlink="">
      <xdr:nvSpPr>
        <xdr:cNvPr id="61" name="フローチャート: 判断 60"/>
        <xdr:cNvSpPr/>
      </xdr:nvSpPr>
      <xdr:spPr>
        <a:xfrm>
          <a:off x="4584700" y="60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120132</xdr:rowOff>
    </xdr:from>
    <xdr:to>
      <xdr:col>19</xdr:col>
      <xdr:colOff>177800</xdr:colOff>
      <xdr:row>37</xdr:row>
      <xdr:rowOff>130282</xdr:rowOff>
    </xdr:to>
    <xdr:cxnSp macro="">
      <xdr:nvCxnSpPr>
        <xdr:cNvPr id="62" name="直線コネクタ 61"/>
        <xdr:cNvCxnSpPr/>
      </xdr:nvCxnSpPr>
      <xdr:spPr>
        <a:xfrm>
          <a:off x="2908300" y="6463782"/>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35225</xdr:rowOff>
    </xdr:from>
    <xdr:to>
      <xdr:col>20</xdr:col>
      <xdr:colOff>38100</xdr:colOff>
      <xdr:row>35</xdr:row>
      <xdr:rowOff>136825</xdr:rowOff>
    </xdr:to>
    <xdr:sp macro="" textlink="">
      <xdr:nvSpPr>
        <xdr:cNvPr id="63" name="フローチャート: 判断 62"/>
        <xdr:cNvSpPr/>
      </xdr:nvSpPr>
      <xdr:spPr>
        <a:xfrm>
          <a:off x="3746500" y="60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153352</xdr:rowOff>
    </xdr:from>
    <xdr:ext cx="534377" cy="259045"/>
    <xdr:sp macro="" textlink="">
      <xdr:nvSpPr>
        <xdr:cNvPr id="64" name="テキスト ボックス 63"/>
        <xdr:cNvSpPr txBox="1"/>
      </xdr:nvSpPr>
      <xdr:spPr>
        <a:xfrm>
          <a:off x="3530111" y="58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140066</xdr:rowOff>
    </xdr:from>
    <xdr:to>
      <xdr:col>15</xdr:col>
      <xdr:colOff>50800</xdr:colOff>
      <xdr:row>37</xdr:row>
      <xdr:rowOff>120132</xdr:rowOff>
    </xdr:to>
    <xdr:cxnSp macro="">
      <xdr:nvCxnSpPr>
        <xdr:cNvPr id="65" name="直線コネクタ 64"/>
        <xdr:cNvCxnSpPr/>
      </xdr:nvCxnSpPr>
      <xdr:spPr>
        <a:xfrm>
          <a:off x="2019300" y="6312266"/>
          <a:ext cx="889000" cy="1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19954</xdr:rowOff>
    </xdr:from>
    <xdr:to>
      <xdr:col>15</xdr:col>
      <xdr:colOff>101600</xdr:colOff>
      <xdr:row>35</xdr:row>
      <xdr:rowOff>121554</xdr:rowOff>
    </xdr:to>
    <xdr:sp macro="" textlink="">
      <xdr:nvSpPr>
        <xdr:cNvPr id="66" name="フローチャート: 判断 65"/>
        <xdr:cNvSpPr/>
      </xdr:nvSpPr>
      <xdr:spPr>
        <a:xfrm>
          <a:off x="2857500" y="602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138081</xdr:rowOff>
    </xdr:from>
    <xdr:ext cx="534377" cy="259045"/>
    <xdr:sp macro="" textlink="">
      <xdr:nvSpPr>
        <xdr:cNvPr id="67" name="テキスト ボックス 66"/>
        <xdr:cNvSpPr txBox="1"/>
      </xdr:nvSpPr>
      <xdr:spPr>
        <a:xfrm>
          <a:off x="2641111" y="57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34635</xdr:rowOff>
    </xdr:from>
    <xdr:to>
      <xdr:col>10</xdr:col>
      <xdr:colOff>114300</xdr:colOff>
      <xdr:row>36</xdr:row>
      <xdr:rowOff>140066</xdr:rowOff>
    </xdr:to>
    <xdr:cxnSp macro="">
      <xdr:nvCxnSpPr>
        <xdr:cNvPr id="68" name="直線コネクタ 67"/>
        <xdr:cNvCxnSpPr/>
      </xdr:nvCxnSpPr>
      <xdr:spPr>
        <a:xfrm>
          <a:off x="1130300" y="6206835"/>
          <a:ext cx="889000" cy="10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39248</xdr:rowOff>
    </xdr:from>
    <xdr:to>
      <xdr:col>10</xdr:col>
      <xdr:colOff>165100</xdr:colOff>
      <xdr:row>35</xdr:row>
      <xdr:rowOff>140848</xdr:rowOff>
    </xdr:to>
    <xdr:sp macro="" textlink="">
      <xdr:nvSpPr>
        <xdr:cNvPr id="69" name="フローチャート: 判断 68"/>
        <xdr:cNvSpPr/>
      </xdr:nvSpPr>
      <xdr:spPr>
        <a:xfrm>
          <a:off x="1968500" y="60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157375</xdr:rowOff>
    </xdr:from>
    <xdr:ext cx="534377" cy="259045"/>
    <xdr:sp macro="" textlink="">
      <xdr:nvSpPr>
        <xdr:cNvPr id="70" name="テキスト ボックス 69"/>
        <xdr:cNvSpPr txBox="1"/>
      </xdr:nvSpPr>
      <xdr:spPr>
        <a:xfrm>
          <a:off x="1752111" y="58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60920</xdr:rowOff>
    </xdr:from>
    <xdr:to>
      <xdr:col>6</xdr:col>
      <xdr:colOff>38100</xdr:colOff>
      <xdr:row>34</xdr:row>
      <xdr:rowOff>162520</xdr:rowOff>
    </xdr:to>
    <xdr:sp macro="" textlink="">
      <xdr:nvSpPr>
        <xdr:cNvPr id="71" name="フローチャート: 判断 70"/>
        <xdr:cNvSpPr/>
      </xdr:nvSpPr>
      <xdr:spPr>
        <a:xfrm>
          <a:off x="1079500" y="58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7597</xdr:rowOff>
    </xdr:from>
    <xdr:ext cx="534377" cy="259045"/>
    <xdr:sp macro="" textlink="">
      <xdr:nvSpPr>
        <xdr:cNvPr id="72" name="テキスト ボックス 71"/>
        <xdr:cNvSpPr txBox="1"/>
      </xdr:nvSpPr>
      <xdr:spPr>
        <a:xfrm>
          <a:off x="863111" y="56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18583</xdr:rowOff>
    </xdr:from>
    <xdr:to>
      <xdr:col>24</xdr:col>
      <xdr:colOff>114300</xdr:colOff>
      <xdr:row>37</xdr:row>
      <xdr:rowOff>120183</xdr:rowOff>
    </xdr:to>
    <xdr:sp macro="" textlink="">
      <xdr:nvSpPr>
        <xdr:cNvPr id="78" name="楕円 77"/>
        <xdr:cNvSpPr/>
      </xdr:nvSpPr>
      <xdr:spPr>
        <a:xfrm>
          <a:off x="4584700" y="63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168460</xdr:rowOff>
    </xdr:from>
    <xdr:ext cx="534377" cy="259045"/>
    <xdr:sp macro="" textlink="">
      <xdr:nvSpPr>
        <xdr:cNvPr id="79" name="人件費該当値テキスト"/>
        <xdr:cNvSpPr txBox="1"/>
      </xdr:nvSpPr>
      <xdr:spPr>
        <a:xfrm>
          <a:off x="4686300" y="634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79482</xdr:rowOff>
    </xdr:from>
    <xdr:to>
      <xdr:col>20</xdr:col>
      <xdr:colOff>38100</xdr:colOff>
      <xdr:row>38</xdr:row>
      <xdr:rowOff>9632</xdr:rowOff>
    </xdr:to>
    <xdr:sp macro="" textlink="">
      <xdr:nvSpPr>
        <xdr:cNvPr id="80" name="楕円 79"/>
        <xdr:cNvSpPr/>
      </xdr:nvSpPr>
      <xdr:spPr>
        <a:xfrm>
          <a:off x="3746500" y="64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759</xdr:rowOff>
    </xdr:from>
    <xdr:ext cx="534377" cy="259045"/>
    <xdr:sp macro="" textlink="">
      <xdr:nvSpPr>
        <xdr:cNvPr id="81" name="テキスト ボックス 80"/>
        <xdr:cNvSpPr txBox="1"/>
      </xdr:nvSpPr>
      <xdr:spPr>
        <a:xfrm>
          <a:off x="3530111" y="65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69332</xdr:rowOff>
    </xdr:from>
    <xdr:to>
      <xdr:col>15</xdr:col>
      <xdr:colOff>101600</xdr:colOff>
      <xdr:row>37</xdr:row>
      <xdr:rowOff>170932</xdr:rowOff>
    </xdr:to>
    <xdr:sp macro="" textlink="">
      <xdr:nvSpPr>
        <xdr:cNvPr id="82" name="楕円 81"/>
        <xdr:cNvSpPr/>
      </xdr:nvSpPr>
      <xdr:spPr>
        <a:xfrm>
          <a:off x="2857500" y="64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162059</xdr:rowOff>
    </xdr:from>
    <xdr:ext cx="534377" cy="259045"/>
    <xdr:sp macro="" textlink="">
      <xdr:nvSpPr>
        <xdr:cNvPr id="83" name="テキスト ボックス 82"/>
        <xdr:cNvSpPr txBox="1"/>
      </xdr:nvSpPr>
      <xdr:spPr>
        <a:xfrm>
          <a:off x="2641111" y="650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89266</xdr:rowOff>
    </xdr:from>
    <xdr:to>
      <xdr:col>10</xdr:col>
      <xdr:colOff>165100</xdr:colOff>
      <xdr:row>37</xdr:row>
      <xdr:rowOff>19416</xdr:rowOff>
    </xdr:to>
    <xdr:sp macro="" textlink="">
      <xdr:nvSpPr>
        <xdr:cNvPr id="84" name="楕円 83"/>
        <xdr:cNvSpPr/>
      </xdr:nvSpPr>
      <xdr:spPr>
        <a:xfrm>
          <a:off x="1968500" y="62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10543</xdr:rowOff>
    </xdr:from>
    <xdr:ext cx="534377" cy="259045"/>
    <xdr:sp macro="" textlink="">
      <xdr:nvSpPr>
        <xdr:cNvPr id="85" name="テキスト ボックス 84"/>
        <xdr:cNvSpPr txBox="1"/>
      </xdr:nvSpPr>
      <xdr:spPr>
        <a:xfrm>
          <a:off x="1752111" y="635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155285</xdr:rowOff>
    </xdr:from>
    <xdr:to>
      <xdr:col>6</xdr:col>
      <xdr:colOff>38100</xdr:colOff>
      <xdr:row>36</xdr:row>
      <xdr:rowOff>85435</xdr:rowOff>
    </xdr:to>
    <xdr:sp macro="" textlink="">
      <xdr:nvSpPr>
        <xdr:cNvPr id="86" name="楕円 85"/>
        <xdr:cNvSpPr/>
      </xdr:nvSpPr>
      <xdr:spPr>
        <a:xfrm>
          <a:off x="1079500" y="61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76562</xdr:rowOff>
    </xdr:from>
    <xdr:ext cx="534377" cy="259045"/>
    <xdr:sp macro="" textlink="">
      <xdr:nvSpPr>
        <xdr:cNvPr id="87" name="テキスト ボックス 86"/>
        <xdr:cNvSpPr txBox="1"/>
      </xdr:nvSpPr>
      <xdr:spPr>
        <a:xfrm>
          <a:off x="863111" y="62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36830</xdr:rowOff>
    </xdr:from>
    <xdr:to>
      <xdr:col>24</xdr:col>
      <xdr:colOff>62865</xdr:colOff>
      <xdr:row>57</xdr:row>
      <xdr:rowOff>148517</xdr:rowOff>
    </xdr:to>
    <xdr:cxnSp macro="">
      <xdr:nvCxnSpPr>
        <xdr:cNvPr id="114" name="直線コネクタ 113"/>
        <xdr:cNvCxnSpPr/>
      </xdr:nvCxnSpPr>
      <xdr:spPr>
        <a:xfrm flipV="1">
          <a:off x="4633595" y="8780780"/>
          <a:ext cx="1270" cy="1140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152344</xdr:rowOff>
    </xdr:from>
    <xdr:ext cx="534377" cy="259045"/>
    <xdr:sp macro="" textlink="">
      <xdr:nvSpPr>
        <xdr:cNvPr id="115" name="物件費最小値テキスト"/>
        <xdr:cNvSpPr txBox="1"/>
      </xdr:nvSpPr>
      <xdr:spPr>
        <a:xfrm>
          <a:off x="4686300" y="99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148517</xdr:rowOff>
    </xdr:from>
    <xdr:to>
      <xdr:col>24</xdr:col>
      <xdr:colOff>152400</xdr:colOff>
      <xdr:row>57</xdr:row>
      <xdr:rowOff>148517</xdr:rowOff>
    </xdr:to>
    <xdr:cxnSp macro="">
      <xdr:nvCxnSpPr>
        <xdr:cNvPr id="116" name="直線コネクタ 115"/>
        <xdr:cNvCxnSpPr/>
      </xdr:nvCxnSpPr>
      <xdr:spPr>
        <a:xfrm>
          <a:off x="4546600" y="992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154957</xdr:rowOff>
    </xdr:from>
    <xdr:ext cx="534377" cy="259045"/>
    <xdr:sp macro="" textlink="">
      <xdr:nvSpPr>
        <xdr:cNvPr id="117" name="物件費最大値テキスト"/>
        <xdr:cNvSpPr txBox="1"/>
      </xdr:nvSpPr>
      <xdr:spPr>
        <a:xfrm>
          <a:off x="4686300" y="85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36830</xdr:rowOff>
    </xdr:from>
    <xdr:to>
      <xdr:col>24</xdr:col>
      <xdr:colOff>152400</xdr:colOff>
      <xdr:row>51</xdr:row>
      <xdr:rowOff>36830</xdr:rowOff>
    </xdr:to>
    <xdr:cxnSp macro="">
      <xdr:nvCxnSpPr>
        <xdr:cNvPr id="118" name="直線コネクタ 117"/>
        <xdr:cNvCxnSpPr/>
      </xdr:nvCxnSpPr>
      <xdr:spPr>
        <a:xfrm>
          <a:off x="4546600" y="878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78468</xdr:rowOff>
    </xdr:from>
    <xdr:to>
      <xdr:col>24</xdr:col>
      <xdr:colOff>63500</xdr:colOff>
      <xdr:row>57</xdr:row>
      <xdr:rowOff>166675</xdr:rowOff>
    </xdr:to>
    <xdr:cxnSp macro="">
      <xdr:nvCxnSpPr>
        <xdr:cNvPr id="119" name="直線コネクタ 118"/>
        <xdr:cNvCxnSpPr/>
      </xdr:nvCxnSpPr>
      <xdr:spPr>
        <a:xfrm flipV="1">
          <a:off x="3797300" y="9851118"/>
          <a:ext cx="838200" cy="8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142736</xdr:rowOff>
    </xdr:from>
    <xdr:ext cx="534377" cy="259045"/>
    <xdr:sp macro="" textlink="">
      <xdr:nvSpPr>
        <xdr:cNvPr id="120" name="物件費平均値テキスト"/>
        <xdr:cNvSpPr txBox="1"/>
      </xdr:nvSpPr>
      <xdr:spPr>
        <a:xfrm>
          <a:off x="4686300" y="9401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119859</xdr:rowOff>
    </xdr:from>
    <xdr:to>
      <xdr:col>24</xdr:col>
      <xdr:colOff>114300</xdr:colOff>
      <xdr:row>56</xdr:row>
      <xdr:rowOff>50009</xdr:rowOff>
    </xdr:to>
    <xdr:sp macro="" textlink="">
      <xdr:nvSpPr>
        <xdr:cNvPr id="121" name="フローチャート: 判断 120"/>
        <xdr:cNvSpPr/>
      </xdr:nvSpPr>
      <xdr:spPr>
        <a:xfrm>
          <a:off x="4584700" y="954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166675</xdr:rowOff>
    </xdr:from>
    <xdr:to>
      <xdr:col>19</xdr:col>
      <xdr:colOff>177800</xdr:colOff>
      <xdr:row>58</xdr:row>
      <xdr:rowOff>46889</xdr:rowOff>
    </xdr:to>
    <xdr:cxnSp macro="">
      <xdr:nvCxnSpPr>
        <xdr:cNvPr id="122" name="直線コネクタ 121"/>
        <xdr:cNvCxnSpPr/>
      </xdr:nvCxnSpPr>
      <xdr:spPr>
        <a:xfrm flipV="1">
          <a:off x="2908300" y="9939325"/>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169008</xdr:rowOff>
    </xdr:from>
    <xdr:to>
      <xdr:col>20</xdr:col>
      <xdr:colOff>38100</xdr:colOff>
      <xdr:row>56</xdr:row>
      <xdr:rowOff>99158</xdr:rowOff>
    </xdr:to>
    <xdr:sp macro="" textlink="">
      <xdr:nvSpPr>
        <xdr:cNvPr id="123" name="フローチャート: 判断 122"/>
        <xdr:cNvSpPr/>
      </xdr:nvSpPr>
      <xdr:spPr>
        <a:xfrm>
          <a:off x="3746500" y="95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115685</xdr:rowOff>
    </xdr:from>
    <xdr:ext cx="534377" cy="259045"/>
    <xdr:sp macro="" textlink="">
      <xdr:nvSpPr>
        <xdr:cNvPr id="124" name="テキスト ボックス 123"/>
        <xdr:cNvSpPr txBox="1"/>
      </xdr:nvSpPr>
      <xdr:spPr>
        <a:xfrm>
          <a:off x="3530111" y="93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46889</xdr:rowOff>
    </xdr:from>
    <xdr:to>
      <xdr:col>15</xdr:col>
      <xdr:colOff>50800</xdr:colOff>
      <xdr:row>58</xdr:row>
      <xdr:rowOff>112496</xdr:rowOff>
    </xdr:to>
    <xdr:cxnSp macro="">
      <xdr:nvCxnSpPr>
        <xdr:cNvPr id="125" name="直線コネクタ 124"/>
        <xdr:cNvCxnSpPr/>
      </xdr:nvCxnSpPr>
      <xdr:spPr>
        <a:xfrm flipV="1">
          <a:off x="2019300" y="9990989"/>
          <a:ext cx="889000" cy="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90827</xdr:rowOff>
    </xdr:from>
    <xdr:to>
      <xdr:col>15</xdr:col>
      <xdr:colOff>101600</xdr:colOff>
      <xdr:row>57</xdr:row>
      <xdr:rowOff>20977</xdr:rowOff>
    </xdr:to>
    <xdr:sp macro="" textlink="">
      <xdr:nvSpPr>
        <xdr:cNvPr id="126" name="フローチャート: 判断 125"/>
        <xdr:cNvSpPr/>
      </xdr:nvSpPr>
      <xdr:spPr>
        <a:xfrm>
          <a:off x="2857500" y="9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37504</xdr:rowOff>
    </xdr:from>
    <xdr:ext cx="534377" cy="259045"/>
    <xdr:sp macro="" textlink="">
      <xdr:nvSpPr>
        <xdr:cNvPr id="127" name="テキスト ボックス 126"/>
        <xdr:cNvSpPr txBox="1"/>
      </xdr:nvSpPr>
      <xdr:spPr>
        <a:xfrm>
          <a:off x="2641111" y="94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77064</xdr:rowOff>
    </xdr:from>
    <xdr:to>
      <xdr:col>10</xdr:col>
      <xdr:colOff>114300</xdr:colOff>
      <xdr:row>58</xdr:row>
      <xdr:rowOff>112496</xdr:rowOff>
    </xdr:to>
    <xdr:cxnSp macro="">
      <xdr:nvCxnSpPr>
        <xdr:cNvPr id="128" name="直線コネクタ 127"/>
        <xdr:cNvCxnSpPr/>
      </xdr:nvCxnSpPr>
      <xdr:spPr>
        <a:xfrm>
          <a:off x="1130300" y="10021164"/>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117606</xdr:rowOff>
    </xdr:from>
    <xdr:to>
      <xdr:col>10</xdr:col>
      <xdr:colOff>165100</xdr:colOff>
      <xdr:row>57</xdr:row>
      <xdr:rowOff>47756</xdr:rowOff>
    </xdr:to>
    <xdr:sp macro="" textlink="">
      <xdr:nvSpPr>
        <xdr:cNvPr id="129" name="フローチャート: 判断 128"/>
        <xdr:cNvSpPr/>
      </xdr:nvSpPr>
      <xdr:spPr>
        <a:xfrm>
          <a:off x="1968500" y="9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64283</xdr:rowOff>
    </xdr:from>
    <xdr:ext cx="534377" cy="259045"/>
    <xdr:sp macro="" textlink="">
      <xdr:nvSpPr>
        <xdr:cNvPr id="130" name="テキスト ボックス 129"/>
        <xdr:cNvSpPr txBox="1"/>
      </xdr:nvSpPr>
      <xdr:spPr>
        <a:xfrm>
          <a:off x="1752111" y="9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152189</xdr:rowOff>
    </xdr:from>
    <xdr:to>
      <xdr:col>6</xdr:col>
      <xdr:colOff>38100</xdr:colOff>
      <xdr:row>59</xdr:row>
      <xdr:rowOff>82339</xdr:rowOff>
    </xdr:to>
    <xdr:sp macro="" textlink="">
      <xdr:nvSpPr>
        <xdr:cNvPr id="131" name="フローチャート: 判断 130"/>
        <xdr:cNvSpPr/>
      </xdr:nvSpPr>
      <xdr:spPr>
        <a:xfrm>
          <a:off x="1079500" y="100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73466</xdr:rowOff>
    </xdr:from>
    <xdr:ext cx="534377" cy="259045"/>
    <xdr:sp macro="" textlink="">
      <xdr:nvSpPr>
        <xdr:cNvPr id="132" name="テキスト ボックス 131"/>
        <xdr:cNvSpPr txBox="1"/>
      </xdr:nvSpPr>
      <xdr:spPr>
        <a:xfrm>
          <a:off x="863111" y="101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27668</xdr:rowOff>
    </xdr:from>
    <xdr:to>
      <xdr:col>24</xdr:col>
      <xdr:colOff>114300</xdr:colOff>
      <xdr:row>57</xdr:row>
      <xdr:rowOff>129268</xdr:rowOff>
    </xdr:to>
    <xdr:sp macro="" textlink="">
      <xdr:nvSpPr>
        <xdr:cNvPr id="138" name="楕円 137"/>
        <xdr:cNvSpPr/>
      </xdr:nvSpPr>
      <xdr:spPr>
        <a:xfrm>
          <a:off x="4584700" y="98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114045</xdr:rowOff>
    </xdr:from>
    <xdr:ext cx="534377" cy="259045"/>
    <xdr:sp macro="" textlink="">
      <xdr:nvSpPr>
        <xdr:cNvPr id="139" name="物件費該当値テキスト"/>
        <xdr:cNvSpPr txBox="1"/>
      </xdr:nvSpPr>
      <xdr:spPr>
        <a:xfrm>
          <a:off x="4686300" y="97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115875</xdr:rowOff>
    </xdr:from>
    <xdr:to>
      <xdr:col>20</xdr:col>
      <xdr:colOff>38100</xdr:colOff>
      <xdr:row>58</xdr:row>
      <xdr:rowOff>46025</xdr:rowOff>
    </xdr:to>
    <xdr:sp macro="" textlink="">
      <xdr:nvSpPr>
        <xdr:cNvPr id="140" name="楕円 139"/>
        <xdr:cNvSpPr/>
      </xdr:nvSpPr>
      <xdr:spPr>
        <a:xfrm>
          <a:off x="37465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37152</xdr:rowOff>
    </xdr:from>
    <xdr:ext cx="534377" cy="259045"/>
    <xdr:sp macro="" textlink="">
      <xdr:nvSpPr>
        <xdr:cNvPr id="141" name="テキスト ボックス 140"/>
        <xdr:cNvSpPr txBox="1"/>
      </xdr:nvSpPr>
      <xdr:spPr>
        <a:xfrm>
          <a:off x="3530111" y="99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167539</xdr:rowOff>
    </xdr:from>
    <xdr:to>
      <xdr:col>15</xdr:col>
      <xdr:colOff>101600</xdr:colOff>
      <xdr:row>58</xdr:row>
      <xdr:rowOff>97689</xdr:rowOff>
    </xdr:to>
    <xdr:sp macro="" textlink="">
      <xdr:nvSpPr>
        <xdr:cNvPr id="142" name="楕円 141"/>
        <xdr:cNvSpPr/>
      </xdr:nvSpPr>
      <xdr:spPr>
        <a:xfrm>
          <a:off x="2857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88816</xdr:rowOff>
    </xdr:from>
    <xdr:ext cx="534377" cy="259045"/>
    <xdr:sp macro="" textlink="">
      <xdr:nvSpPr>
        <xdr:cNvPr id="143" name="テキスト ボックス 142"/>
        <xdr:cNvSpPr txBox="1"/>
      </xdr:nvSpPr>
      <xdr:spPr>
        <a:xfrm>
          <a:off x="2641111" y="100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61696</xdr:rowOff>
    </xdr:from>
    <xdr:to>
      <xdr:col>10</xdr:col>
      <xdr:colOff>165100</xdr:colOff>
      <xdr:row>58</xdr:row>
      <xdr:rowOff>163296</xdr:rowOff>
    </xdr:to>
    <xdr:sp macro="" textlink="">
      <xdr:nvSpPr>
        <xdr:cNvPr id="144" name="楕円 143"/>
        <xdr:cNvSpPr/>
      </xdr:nvSpPr>
      <xdr:spPr>
        <a:xfrm>
          <a:off x="1968500" y="100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154423</xdr:rowOff>
    </xdr:from>
    <xdr:ext cx="534377" cy="259045"/>
    <xdr:sp macro="" textlink="">
      <xdr:nvSpPr>
        <xdr:cNvPr id="145" name="テキスト ボックス 144"/>
        <xdr:cNvSpPr txBox="1"/>
      </xdr:nvSpPr>
      <xdr:spPr>
        <a:xfrm>
          <a:off x="1752111" y="1009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26264</xdr:rowOff>
    </xdr:from>
    <xdr:to>
      <xdr:col>6</xdr:col>
      <xdr:colOff>38100</xdr:colOff>
      <xdr:row>58</xdr:row>
      <xdr:rowOff>127864</xdr:rowOff>
    </xdr:to>
    <xdr:sp macro="" textlink="">
      <xdr:nvSpPr>
        <xdr:cNvPr id="146" name="楕円 145"/>
        <xdr:cNvSpPr/>
      </xdr:nvSpPr>
      <xdr:spPr>
        <a:xfrm>
          <a:off x="1079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144391</xdr:rowOff>
    </xdr:from>
    <xdr:ext cx="534377" cy="259045"/>
    <xdr:sp macro="" textlink="">
      <xdr:nvSpPr>
        <xdr:cNvPr id="147" name="テキスト ボックス 146"/>
        <xdr:cNvSpPr txBox="1"/>
      </xdr:nvSpPr>
      <xdr:spPr>
        <a:xfrm>
          <a:off x="863111" y="97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167322</xdr:rowOff>
    </xdr:from>
    <xdr:to>
      <xdr:col>24</xdr:col>
      <xdr:colOff>62865</xdr:colOff>
      <xdr:row>77</xdr:row>
      <xdr:rowOff>47879</xdr:rowOff>
    </xdr:to>
    <xdr:cxnSp macro="">
      <xdr:nvCxnSpPr>
        <xdr:cNvPr id="171" name="直線コネクタ 170"/>
        <xdr:cNvCxnSpPr/>
      </xdr:nvCxnSpPr>
      <xdr:spPr>
        <a:xfrm flipV="1">
          <a:off x="4633595" y="11997372"/>
          <a:ext cx="1270" cy="1252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51706</xdr:rowOff>
    </xdr:from>
    <xdr:ext cx="469744" cy="259045"/>
    <xdr:sp macro="" textlink="">
      <xdr:nvSpPr>
        <xdr:cNvPr id="172" name="維持補修費最小値テキスト"/>
        <xdr:cNvSpPr txBox="1"/>
      </xdr:nvSpPr>
      <xdr:spPr>
        <a:xfrm>
          <a:off x="4686300" y="1325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47879</xdr:rowOff>
    </xdr:from>
    <xdr:to>
      <xdr:col>24</xdr:col>
      <xdr:colOff>152400</xdr:colOff>
      <xdr:row>77</xdr:row>
      <xdr:rowOff>47879</xdr:rowOff>
    </xdr:to>
    <xdr:cxnSp macro="">
      <xdr:nvCxnSpPr>
        <xdr:cNvPr id="173" name="直線コネクタ 172"/>
        <xdr:cNvCxnSpPr/>
      </xdr:nvCxnSpPr>
      <xdr:spPr>
        <a:xfrm>
          <a:off x="4546600" y="1324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113999</xdr:rowOff>
    </xdr:from>
    <xdr:ext cx="469744" cy="259045"/>
    <xdr:sp macro="" textlink="">
      <xdr:nvSpPr>
        <xdr:cNvPr id="174" name="維持補修費最大値テキスト"/>
        <xdr:cNvSpPr txBox="1"/>
      </xdr:nvSpPr>
      <xdr:spPr>
        <a:xfrm>
          <a:off x="4686300" y="1177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167322</xdr:rowOff>
    </xdr:from>
    <xdr:to>
      <xdr:col>24</xdr:col>
      <xdr:colOff>152400</xdr:colOff>
      <xdr:row>69</xdr:row>
      <xdr:rowOff>167322</xdr:rowOff>
    </xdr:to>
    <xdr:cxnSp macro="">
      <xdr:nvCxnSpPr>
        <xdr:cNvPr id="175" name="直線コネクタ 174"/>
        <xdr:cNvCxnSpPr/>
      </xdr:nvCxnSpPr>
      <xdr:spPr>
        <a:xfrm>
          <a:off x="4546600" y="119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47879</xdr:rowOff>
    </xdr:from>
    <xdr:to>
      <xdr:col>24</xdr:col>
      <xdr:colOff>63500</xdr:colOff>
      <xdr:row>77</xdr:row>
      <xdr:rowOff>84074</xdr:rowOff>
    </xdr:to>
    <xdr:cxnSp macro="">
      <xdr:nvCxnSpPr>
        <xdr:cNvPr id="176" name="直線コネクタ 175"/>
        <xdr:cNvCxnSpPr/>
      </xdr:nvCxnSpPr>
      <xdr:spPr>
        <a:xfrm flipV="1">
          <a:off x="3797300" y="1324952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59008</xdr:rowOff>
    </xdr:from>
    <xdr:ext cx="469744" cy="259045"/>
    <xdr:sp macro="" textlink="">
      <xdr:nvSpPr>
        <xdr:cNvPr id="177" name="維持補修費平均値テキスト"/>
        <xdr:cNvSpPr txBox="1"/>
      </xdr:nvSpPr>
      <xdr:spPr>
        <a:xfrm>
          <a:off x="4686300" y="12574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36131</xdr:rowOff>
    </xdr:from>
    <xdr:to>
      <xdr:col>24</xdr:col>
      <xdr:colOff>114300</xdr:colOff>
      <xdr:row>74</xdr:row>
      <xdr:rowOff>137731</xdr:rowOff>
    </xdr:to>
    <xdr:sp macro="" textlink="">
      <xdr:nvSpPr>
        <xdr:cNvPr id="178" name="フローチャート: 判断 177"/>
        <xdr:cNvSpPr/>
      </xdr:nvSpPr>
      <xdr:spPr>
        <a:xfrm>
          <a:off x="4584700" y="127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84074</xdr:rowOff>
    </xdr:from>
    <xdr:to>
      <xdr:col>19</xdr:col>
      <xdr:colOff>177800</xdr:colOff>
      <xdr:row>77</xdr:row>
      <xdr:rowOff>97600</xdr:rowOff>
    </xdr:to>
    <xdr:cxnSp macro="">
      <xdr:nvCxnSpPr>
        <xdr:cNvPr id="179" name="直線コネクタ 178"/>
        <xdr:cNvCxnSpPr/>
      </xdr:nvCxnSpPr>
      <xdr:spPr>
        <a:xfrm flipV="1">
          <a:off x="2908300" y="13285724"/>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108521</xdr:rowOff>
    </xdr:from>
    <xdr:to>
      <xdr:col>20</xdr:col>
      <xdr:colOff>38100</xdr:colOff>
      <xdr:row>74</xdr:row>
      <xdr:rowOff>38671</xdr:rowOff>
    </xdr:to>
    <xdr:sp macro="" textlink="">
      <xdr:nvSpPr>
        <xdr:cNvPr id="180" name="フローチャート: 判断 179"/>
        <xdr:cNvSpPr/>
      </xdr:nvSpPr>
      <xdr:spPr>
        <a:xfrm>
          <a:off x="3746500" y="126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55198</xdr:rowOff>
    </xdr:from>
    <xdr:ext cx="469744" cy="259045"/>
    <xdr:sp macro="" textlink="">
      <xdr:nvSpPr>
        <xdr:cNvPr id="181" name="テキスト ボックス 180"/>
        <xdr:cNvSpPr txBox="1"/>
      </xdr:nvSpPr>
      <xdr:spPr>
        <a:xfrm>
          <a:off x="3562428" y="1239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97600</xdr:rowOff>
    </xdr:from>
    <xdr:to>
      <xdr:col>15</xdr:col>
      <xdr:colOff>50800</xdr:colOff>
      <xdr:row>77</xdr:row>
      <xdr:rowOff>119126</xdr:rowOff>
    </xdr:to>
    <xdr:cxnSp macro="">
      <xdr:nvCxnSpPr>
        <xdr:cNvPr id="182" name="直線コネクタ 181"/>
        <xdr:cNvCxnSpPr/>
      </xdr:nvCxnSpPr>
      <xdr:spPr>
        <a:xfrm flipV="1">
          <a:off x="2019300" y="13299250"/>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43561</xdr:rowOff>
    </xdr:from>
    <xdr:to>
      <xdr:col>15</xdr:col>
      <xdr:colOff>101600</xdr:colOff>
      <xdr:row>73</xdr:row>
      <xdr:rowOff>145161</xdr:rowOff>
    </xdr:to>
    <xdr:sp macro="" textlink="">
      <xdr:nvSpPr>
        <xdr:cNvPr id="183" name="フローチャート: 判断 182"/>
        <xdr:cNvSpPr/>
      </xdr:nvSpPr>
      <xdr:spPr>
        <a:xfrm>
          <a:off x="2857500" y="125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161688</xdr:rowOff>
    </xdr:from>
    <xdr:ext cx="469744" cy="259045"/>
    <xdr:sp macro="" textlink="">
      <xdr:nvSpPr>
        <xdr:cNvPr id="184" name="テキスト ボックス 183"/>
        <xdr:cNvSpPr txBox="1"/>
      </xdr:nvSpPr>
      <xdr:spPr>
        <a:xfrm>
          <a:off x="2673428" y="1233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86931</xdr:rowOff>
    </xdr:from>
    <xdr:to>
      <xdr:col>10</xdr:col>
      <xdr:colOff>114300</xdr:colOff>
      <xdr:row>77</xdr:row>
      <xdr:rowOff>119126</xdr:rowOff>
    </xdr:to>
    <xdr:cxnSp macro="">
      <xdr:nvCxnSpPr>
        <xdr:cNvPr id="185" name="直線コネクタ 184"/>
        <xdr:cNvCxnSpPr/>
      </xdr:nvCxnSpPr>
      <xdr:spPr>
        <a:xfrm>
          <a:off x="1130300" y="13288581"/>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114427</xdr:rowOff>
    </xdr:from>
    <xdr:to>
      <xdr:col>10</xdr:col>
      <xdr:colOff>165100</xdr:colOff>
      <xdr:row>74</xdr:row>
      <xdr:rowOff>44577</xdr:rowOff>
    </xdr:to>
    <xdr:sp macro="" textlink="">
      <xdr:nvSpPr>
        <xdr:cNvPr id="186" name="フローチャート: 判断 185"/>
        <xdr:cNvSpPr/>
      </xdr:nvSpPr>
      <xdr:spPr>
        <a:xfrm>
          <a:off x="1968500" y="1263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61104</xdr:rowOff>
    </xdr:from>
    <xdr:ext cx="469744" cy="259045"/>
    <xdr:sp macro="" textlink="">
      <xdr:nvSpPr>
        <xdr:cNvPr id="187" name="テキスト ボックス 186"/>
        <xdr:cNvSpPr txBox="1"/>
      </xdr:nvSpPr>
      <xdr:spPr>
        <a:xfrm>
          <a:off x="1784428" y="1240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168339</xdr:rowOff>
    </xdr:from>
    <xdr:to>
      <xdr:col>6</xdr:col>
      <xdr:colOff>38100</xdr:colOff>
      <xdr:row>75</xdr:row>
      <xdr:rowOff>98489</xdr:rowOff>
    </xdr:to>
    <xdr:sp macro="" textlink="">
      <xdr:nvSpPr>
        <xdr:cNvPr id="188" name="フローチャート: 判断 187"/>
        <xdr:cNvSpPr/>
      </xdr:nvSpPr>
      <xdr:spPr>
        <a:xfrm>
          <a:off x="1079500" y="12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115016</xdr:rowOff>
    </xdr:from>
    <xdr:ext cx="469744" cy="259045"/>
    <xdr:sp macro="" textlink="">
      <xdr:nvSpPr>
        <xdr:cNvPr id="189" name="テキスト ボックス 188"/>
        <xdr:cNvSpPr txBox="1"/>
      </xdr:nvSpPr>
      <xdr:spPr>
        <a:xfrm>
          <a:off x="895428" y="126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168529</xdr:rowOff>
    </xdr:from>
    <xdr:to>
      <xdr:col>24</xdr:col>
      <xdr:colOff>114300</xdr:colOff>
      <xdr:row>77</xdr:row>
      <xdr:rowOff>98679</xdr:rowOff>
    </xdr:to>
    <xdr:sp macro="" textlink="">
      <xdr:nvSpPr>
        <xdr:cNvPr id="195" name="楕円 194"/>
        <xdr:cNvSpPr/>
      </xdr:nvSpPr>
      <xdr:spPr>
        <a:xfrm>
          <a:off x="4584700" y="131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83456</xdr:rowOff>
    </xdr:from>
    <xdr:ext cx="469744" cy="259045"/>
    <xdr:sp macro="" textlink="">
      <xdr:nvSpPr>
        <xdr:cNvPr id="196" name="維持補修費該当値テキスト"/>
        <xdr:cNvSpPr txBox="1"/>
      </xdr:nvSpPr>
      <xdr:spPr>
        <a:xfrm>
          <a:off x="4686300" y="1311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33274</xdr:rowOff>
    </xdr:from>
    <xdr:to>
      <xdr:col>20</xdr:col>
      <xdr:colOff>38100</xdr:colOff>
      <xdr:row>77</xdr:row>
      <xdr:rowOff>134874</xdr:rowOff>
    </xdr:to>
    <xdr:sp macro="" textlink="">
      <xdr:nvSpPr>
        <xdr:cNvPr id="197" name="楕円 196"/>
        <xdr:cNvSpPr/>
      </xdr:nvSpPr>
      <xdr:spPr>
        <a:xfrm>
          <a:off x="3746500" y="132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126001</xdr:rowOff>
    </xdr:from>
    <xdr:ext cx="469744" cy="259045"/>
    <xdr:sp macro="" textlink="">
      <xdr:nvSpPr>
        <xdr:cNvPr id="198" name="テキスト ボックス 197"/>
        <xdr:cNvSpPr txBox="1"/>
      </xdr:nvSpPr>
      <xdr:spPr>
        <a:xfrm>
          <a:off x="3562428"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46800</xdr:rowOff>
    </xdr:from>
    <xdr:to>
      <xdr:col>15</xdr:col>
      <xdr:colOff>101600</xdr:colOff>
      <xdr:row>77</xdr:row>
      <xdr:rowOff>148400</xdr:rowOff>
    </xdr:to>
    <xdr:sp macro="" textlink="">
      <xdr:nvSpPr>
        <xdr:cNvPr id="199" name="楕円 198"/>
        <xdr:cNvSpPr/>
      </xdr:nvSpPr>
      <xdr:spPr>
        <a:xfrm>
          <a:off x="2857500" y="132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139527</xdr:rowOff>
    </xdr:from>
    <xdr:ext cx="469744" cy="259045"/>
    <xdr:sp macro="" textlink="">
      <xdr:nvSpPr>
        <xdr:cNvPr id="200" name="テキスト ボックス 199"/>
        <xdr:cNvSpPr txBox="1"/>
      </xdr:nvSpPr>
      <xdr:spPr>
        <a:xfrm>
          <a:off x="2673428" y="133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68326</xdr:rowOff>
    </xdr:from>
    <xdr:to>
      <xdr:col>10</xdr:col>
      <xdr:colOff>165100</xdr:colOff>
      <xdr:row>77</xdr:row>
      <xdr:rowOff>169926</xdr:rowOff>
    </xdr:to>
    <xdr:sp macro="" textlink="">
      <xdr:nvSpPr>
        <xdr:cNvPr id="201" name="楕円 200"/>
        <xdr:cNvSpPr/>
      </xdr:nvSpPr>
      <xdr:spPr>
        <a:xfrm>
          <a:off x="19685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161053</xdr:rowOff>
    </xdr:from>
    <xdr:ext cx="469744" cy="259045"/>
    <xdr:sp macro="" textlink="">
      <xdr:nvSpPr>
        <xdr:cNvPr id="202" name="テキスト ボックス 201"/>
        <xdr:cNvSpPr txBox="1"/>
      </xdr:nvSpPr>
      <xdr:spPr>
        <a:xfrm>
          <a:off x="1784428" y="1336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36131</xdr:rowOff>
    </xdr:from>
    <xdr:to>
      <xdr:col>6</xdr:col>
      <xdr:colOff>38100</xdr:colOff>
      <xdr:row>77</xdr:row>
      <xdr:rowOff>137731</xdr:rowOff>
    </xdr:to>
    <xdr:sp macro="" textlink="">
      <xdr:nvSpPr>
        <xdr:cNvPr id="203" name="楕円 202"/>
        <xdr:cNvSpPr/>
      </xdr:nvSpPr>
      <xdr:spPr>
        <a:xfrm>
          <a:off x="1079500" y="132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128858</xdr:rowOff>
    </xdr:from>
    <xdr:ext cx="469744" cy="259045"/>
    <xdr:sp macro="" textlink="">
      <xdr:nvSpPr>
        <xdr:cNvPr id="204" name="テキスト ボックス 203"/>
        <xdr:cNvSpPr txBox="1"/>
      </xdr:nvSpPr>
      <xdr:spPr>
        <a:xfrm>
          <a:off x="895428" y="1333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65976</xdr:rowOff>
    </xdr:from>
    <xdr:to>
      <xdr:col>24</xdr:col>
      <xdr:colOff>62865</xdr:colOff>
      <xdr:row>98</xdr:row>
      <xdr:rowOff>978</xdr:rowOff>
    </xdr:to>
    <xdr:cxnSp macro="">
      <xdr:nvCxnSpPr>
        <xdr:cNvPr id="229" name="直線コネクタ 228"/>
        <xdr:cNvCxnSpPr/>
      </xdr:nvCxnSpPr>
      <xdr:spPr>
        <a:xfrm flipV="1">
          <a:off x="4633595" y="15496476"/>
          <a:ext cx="1270" cy="130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4805</xdr:rowOff>
    </xdr:from>
    <xdr:ext cx="599010" cy="259045"/>
    <xdr:sp macro="" textlink="">
      <xdr:nvSpPr>
        <xdr:cNvPr id="230" name="扶助費最小値テキスト"/>
        <xdr:cNvSpPr txBox="1"/>
      </xdr:nvSpPr>
      <xdr:spPr>
        <a:xfrm>
          <a:off x="4686300" y="1680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978</xdr:rowOff>
    </xdr:from>
    <xdr:to>
      <xdr:col>24</xdr:col>
      <xdr:colOff>152400</xdr:colOff>
      <xdr:row>98</xdr:row>
      <xdr:rowOff>978</xdr:rowOff>
    </xdr:to>
    <xdr:cxnSp macro="">
      <xdr:nvCxnSpPr>
        <xdr:cNvPr id="231" name="直線コネクタ 230"/>
        <xdr:cNvCxnSpPr/>
      </xdr:nvCxnSpPr>
      <xdr:spPr>
        <a:xfrm>
          <a:off x="4546600" y="16803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12653</xdr:rowOff>
    </xdr:from>
    <xdr:ext cx="599010" cy="259045"/>
    <xdr:sp macro="" textlink="">
      <xdr:nvSpPr>
        <xdr:cNvPr id="232" name="扶助費最大値テキスト"/>
        <xdr:cNvSpPr txBox="1"/>
      </xdr:nvSpPr>
      <xdr:spPr>
        <a:xfrm>
          <a:off x="4686300" y="152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65976</xdr:rowOff>
    </xdr:from>
    <xdr:to>
      <xdr:col>24</xdr:col>
      <xdr:colOff>152400</xdr:colOff>
      <xdr:row>90</xdr:row>
      <xdr:rowOff>65976</xdr:rowOff>
    </xdr:to>
    <xdr:cxnSp macro="">
      <xdr:nvCxnSpPr>
        <xdr:cNvPr id="233" name="直線コネクタ 232"/>
        <xdr:cNvCxnSpPr/>
      </xdr:nvCxnSpPr>
      <xdr:spPr>
        <a:xfrm>
          <a:off x="4546600" y="1549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81711</xdr:rowOff>
    </xdr:from>
    <xdr:to>
      <xdr:col>24</xdr:col>
      <xdr:colOff>63500</xdr:colOff>
      <xdr:row>97</xdr:row>
      <xdr:rowOff>98361</xdr:rowOff>
    </xdr:to>
    <xdr:cxnSp macro="">
      <xdr:nvCxnSpPr>
        <xdr:cNvPr id="234" name="直線コネクタ 233"/>
        <xdr:cNvCxnSpPr/>
      </xdr:nvCxnSpPr>
      <xdr:spPr>
        <a:xfrm flipV="1">
          <a:off x="3797300" y="16540911"/>
          <a:ext cx="838200" cy="18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140276</xdr:rowOff>
    </xdr:from>
    <xdr:ext cx="599010" cy="259045"/>
    <xdr:sp macro="" textlink="">
      <xdr:nvSpPr>
        <xdr:cNvPr id="235" name="扶助費平均値テキスト"/>
        <xdr:cNvSpPr txBox="1"/>
      </xdr:nvSpPr>
      <xdr:spPr>
        <a:xfrm>
          <a:off x="4686300" y="1591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117399</xdr:rowOff>
    </xdr:from>
    <xdr:to>
      <xdr:col>24</xdr:col>
      <xdr:colOff>114300</xdr:colOff>
      <xdr:row>94</xdr:row>
      <xdr:rowOff>47549</xdr:rowOff>
    </xdr:to>
    <xdr:sp macro="" textlink="">
      <xdr:nvSpPr>
        <xdr:cNvPr id="236" name="フローチャート: 判断 235"/>
        <xdr:cNvSpPr/>
      </xdr:nvSpPr>
      <xdr:spPr>
        <a:xfrm>
          <a:off x="4584700" y="1606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98361</xdr:rowOff>
    </xdr:from>
    <xdr:to>
      <xdr:col>19</xdr:col>
      <xdr:colOff>177800</xdr:colOff>
      <xdr:row>97</xdr:row>
      <xdr:rowOff>142748</xdr:rowOff>
    </xdr:to>
    <xdr:cxnSp macro="">
      <xdr:nvCxnSpPr>
        <xdr:cNvPr id="237" name="直線コネクタ 236"/>
        <xdr:cNvCxnSpPr/>
      </xdr:nvCxnSpPr>
      <xdr:spPr>
        <a:xfrm flipV="1">
          <a:off x="2908300" y="16729011"/>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140106</xdr:rowOff>
    </xdr:from>
    <xdr:to>
      <xdr:col>20</xdr:col>
      <xdr:colOff>38100</xdr:colOff>
      <xdr:row>95</xdr:row>
      <xdr:rowOff>70256</xdr:rowOff>
    </xdr:to>
    <xdr:sp macro="" textlink="">
      <xdr:nvSpPr>
        <xdr:cNvPr id="238" name="フローチャート: 判断 237"/>
        <xdr:cNvSpPr/>
      </xdr:nvSpPr>
      <xdr:spPr>
        <a:xfrm>
          <a:off x="3746500" y="1625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86783</xdr:rowOff>
    </xdr:from>
    <xdr:ext cx="599010" cy="259045"/>
    <xdr:sp macro="" textlink="">
      <xdr:nvSpPr>
        <xdr:cNvPr id="239" name="テキスト ボックス 238"/>
        <xdr:cNvSpPr txBox="1"/>
      </xdr:nvSpPr>
      <xdr:spPr>
        <a:xfrm>
          <a:off x="3497795" y="1603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142748</xdr:rowOff>
    </xdr:from>
    <xdr:to>
      <xdr:col>15</xdr:col>
      <xdr:colOff>50800</xdr:colOff>
      <xdr:row>98</xdr:row>
      <xdr:rowOff>38697</xdr:rowOff>
    </xdr:to>
    <xdr:cxnSp macro="">
      <xdr:nvCxnSpPr>
        <xdr:cNvPr id="240" name="直線コネクタ 239"/>
        <xdr:cNvCxnSpPr/>
      </xdr:nvCxnSpPr>
      <xdr:spPr>
        <a:xfrm flipV="1">
          <a:off x="2019300" y="16773398"/>
          <a:ext cx="8890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2680</xdr:rowOff>
    </xdr:from>
    <xdr:to>
      <xdr:col>15</xdr:col>
      <xdr:colOff>101600</xdr:colOff>
      <xdr:row>95</xdr:row>
      <xdr:rowOff>104280</xdr:rowOff>
    </xdr:to>
    <xdr:sp macro="" textlink="">
      <xdr:nvSpPr>
        <xdr:cNvPr id="241" name="フローチャート: 判断 240"/>
        <xdr:cNvSpPr/>
      </xdr:nvSpPr>
      <xdr:spPr>
        <a:xfrm>
          <a:off x="2857500" y="162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120807</xdr:rowOff>
    </xdr:from>
    <xdr:ext cx="599010" cy="259045"/>
    <xdr:sp macro="" textlink="">
      <xdr:nvSpPr>
        <xdr:cNvPr id="242" name="テキスト ボックス 241"/>
        <xdr:cNvSpPr txBox="1"/>
      </xdr:nvSpPr>
      <xdr:spPr>
        <a:xfrm>
          <a:off x="2608795" y="1606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38697</xdr:rowOff>
    </xdr:from>
    <xdr:to>
      <xdr:col>10</xdr:col>
      <xdr:colOff>114300</xdr:colOff>
      <xdr:row>99</xdr:row>
      <xdr:rowOff>45289</xdr:rowOff>
    </xdr:to>
    <xdr:cxnSp macro="">
      <xdr:nvCxnSpPr>
        <xdr:cNvPr id="243" name="直線コネクタ 242"/>
        <xdr:cNvCxnSpPr/>
      </xdr:nvCxnSpPr>
      <xdr:spPr>
        <a:xfrm flipV="1">
          <a:off x="1130300" y="16840797"/>
          <a:ext cx="889000" cy="17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92939</xdr:rowOff>
    </xdr:from>
    <xdr:to>
      <xdr:col>10</xdr:col>
      <xdr:colOff>165100</xdr:colOff>
      <xdr:row>96</xdr:row>
      <xdr:rowOff>23089</xdr:rowOff>
    </xdr:to>
    <xdr:sp macro="" textlink="">
      <xdr:nvSpPr>
        <xdr:cNvPr id="244" name="フローチャート: 判断 243"/>
        <xdr:cNvSpPr/>
      </xdr:nvSpPr>
      <xdr:spPr>
        <a:xfrm>
          <a:off x="1968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39616</xdr:rowOff>
    </xdr:from>
    <xdr:ext cx="599010" cy="259045"/>
    <xdr:sp macro="" textlink="">
      <xdr:nvSpPr>
        <xdr:cNvPr id="245" name="テキスト ボックス 244"/>
        <xdr:cNvSpPr txBox="1"/>
      </xdr:nvSpPr>
      <xdr:spPr>
        <a:xfrm>
          <a:off x="1719795" y="1615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30798</xdr:rowOff>
    </xdr:from>
    <xdr:to>
      <xdr:col>6</xdr:col>
      <xdr:colOff>38100</xdr:colOff>
      <xdr:row>99</xdr:row>
      <xdr:rowOff>132398</xdr:rowOff>
    </xdr:to>
    <xdr:sp macro="" textlink="">
      <xdr:nvSpPr>
        <xdr:cNvPr id="246" name="フローチャート: 判断 245"/>
        <xdr:cNvSpPr/>
      </xdr:nvSpPr>
      <xdr:spPr>
        <a:xfrm>
          <a:off x="1079500" y="1700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123525</xdr:rowOff>
    </xdr:from>
    <xdr:ext cx="534377" cy="259045"/>
    <xdr:sp macro="" textlink="">
      <xdr:nvSpPr>
        <xdr:cNvPr id="247" name="テキスト ボックス 246"/>
        <xdr:cNvSpPr txBox="1"/>
      </xdr:nvSpPr>
      <xdr:spPr>
        <a:xfrm>
          <a:off x="863111" y="170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30911</xdr:rowOff>
    </xdr:from>
    <xdr:to>
      <xdr:col>24</xdr:col>
      <xdr:colOff>114300</xdr:colOff>
      <xdr:row>96</xdr:row>
      <xdr:rowOff>132511</xdr:rowOff>
    </xdr:to>
    <xdr:sp macro="" textlink="">
      <xdr:nvSpPr>
        <xdr:cNvPr id="253" name="楕円 252"/>
        <xdr:cNvSpPr/>
      </xdr:nvSpPr>
      <xdr:spPr>
        <a:xfrm>
          <a:off x="4584700" y="164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9338</xdr:rowOff>
    </xdr:from>
    <xdr:ext cx="599010" cy="259045"/>
    <xdr:sp macro="" textlink="">
      <xdr:nvSpPr>
        <xdr:cNvPr id="254" name="扶助費該当値テキスト"/>
        <xdr:cNvSpPr txBox="1"/>
      </xdr:nvSpPr>
      <xdr:spPr>
        <a:xfrm>
          <a:off x="4686300" y="1646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47561</xdr:rowOff>
    </xdr:from>
    <xdr:to>
      <xdr:col>20</xdr:col>
      <xdr:colOff>38100</xdr:colOff>
      <xdr:row>97</xdr:row>
      <xdr:rowOff>149161</xdr:rowOff>
    </xdr:to>
    <xdr:sp macro="" textlink="">
      <xdr:nvSpPr>
        <xdr:cNvPr id="255" name="楕円 254"/>
        <xdr:cNvSpPr/>
      </xdr:nvSpPr>
      <xdr:spPr>
        <a:xfrm>
          <a:off x="3746500" y="166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140288</xdr:rowOff>
    </xdr:from>
    <xdr:ext cx="599010" cy="259045"/>
    <xdr:sp macro="" textlink="">
      <xdr:nvSpPr>
        <xdr:cNvPr id="256" name="テキスト ボックス 255"/>
        <xdr:cNvSpPr txBox="1"/>
      </xdr:nvSpPr>
      <xdr:spPr>
        <a:xfrm>
          <a:off x="3497795" y="1677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91948</xdr:rowOff>
    </xdr:from>
    <xdr:to>
      <xdr:col>15</xdr:col>
      <xdr:colOff>101600</xdr:colOff>
      <xdr:row>98</xdr:row>
      <xdr:rowOff>22098</xdr:rowOff>
    </xdr:to>
    <xdr:sp macro="" textlink="">
      <xdr:nvSpPr>
        <xdr:cNvPr id="257" name="楕円 256"/>
        <xdr:cNvSpPr/>
      </xdr:nvSpPr>
      <xdr:spPr>
        <a:xfrm>
          <a:off x="2857500" y="167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13225</xdr:rowOff>
    </xdr:from>
    <xdr:ext cx="599010" cy="259045"/>
    <xdr:sp macro="" textlink="">
      <xdr:nvSpPr>
        <xdr:cNvPr id="258" name="テキスト ボックス 257"/>
        <xdr:cNvSpPr txBox="1"/>
      </xdr:nvSpPr>
      <xdr:spPr>
        <a:xfrm>
          <a:off x="2608795" y="1681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159347</xdr:rowOff>
    </xdr:from>
    <xdr:to>
      <xdr:col>10</xdr:col>
      <xdr:colOff>165100</xdr:colOff>
      <xdr:row>98</xdr:row>
      <xdr:rowOff>89497</xdr:rowOff>
    </xdr:to>
    <xdr:sp macro="" textlink="">
      <xdr:nvSpPr>
        <xdr:cNvPr id="259" name="楕円 258"/>
        <xdr:cNvSpPr/>
      </xdr:nvSpPr>
      <xdr:spPr>
        <a:xfrm>
          <a:off x="1968500" y="167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80624</xdr:rowOff>
    </xdr:from>
    <xdr:ext cx="599010" cy="259045"/>
    <xdr:sp macro="" textlink="">
      <xdr:nvSpPr>
        <xdr:cNvPr id="260" name="テキスト ボックス 259"/>
        <xdr:cNvSpPr txBox="1"/>
      </xdr:nvSpPr>
      <xdr:spPr>
        <a:xfrm>
          <a:off x="1719795" y="1688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165939</xdr:rowOff>
    </xdr:from>
    <xdr:to>
      <xdr:col>6</xdr:col>
      <xdr:colOff>38100</xdr:colOff>
      <xdr:row>99</xdr:row>
      <xdr:rowOff>96089</xdr:rowOff>
    </xdr:to>
    <xdr:sp macro="" textlink="">
      <xdr:nvSpPr>
        <xdr:cNvPr id="261" name="楕円 260"/>
        <xdr:cNvSpPr/>
      </xdr:nvSpPr>
      <xdr:spPr>
        <a:xfrm>
          <a:off x="1079500" y="1696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112616</xdr:rowOff>
    </xdr:from>
    <xdr:ext cx="534377" cy="259045"/>
    <xdr:sp macro="" textlink="">
      <xdr:nvSpPr>
        <xdr:cNvPr id="262" name="テキスト ボックス 261"/>
        <xdr:cNvSpPr txBox="1"/>
      </xdr:nvSpPr>
      <xdr:spPr>
        <a:xfrm>
          <a:off x="863111" y="1674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80904</xdr:rowOff>
    </xdr:from>
    <xdr:to>
      <xdr:col>54</xdr:col>
      <xdr:colOff>189865</xdr:colOff>
      <xdr:row>37</xdr:row>
      <xdr:rowOff>57587</xdr:rowOff>
    </xdr:to>
    <xdr:cxnSp macro="">
      <xdr:nvCxnSpPr>
        <xdr:cNvPr id="285" name="直線コネクタ 284"/>
        <xdr:cNvCxnSpPr/>
      </xdr:nvCxnSpPr>
      <xdr:spPr>
        <a:xfrm flipV="1">
          <a:off x="10475595" y="5224404"/>
          <a:ext cx="1270" cy="1176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61414</xdr:rowOff>
    </xdr:from>
    <xdr:ext cx="534377" cy="259045"/>
    <xdr:sp macro="" textlink="">
      <xdr:nvSpPr>
        <xdr:cNvPr id="286" name="補助費等最小値テキスト"/>
        <xdr:cNvSpPr txBox="1"/>
      </xdr:nvSpPr>
      <xdr:spPr>
        <a:xfrm>
          <a:off x="10528300" y="640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57587</xdr:rowOff>
    </xdr:from>
    <xdr:to>
      <xdr:col>55</xdr:col>
      <xdr:colOff>88900</xdr:colOff>
      <xdr:row>37</xdr:row>
      <xdr:rowOff>57587</xdr:rowOff>
    </xdr:to>
    <xdr:cxnSp macro="">
      <xdr:nvCxnSpPr>
        <xdr:cNvPr id="287" name="直線コネクタ 286"/>
        <xdr:cNvCxnSpPr/>
      </xdr:nvCxnSpPr>
      <xdr:spPr>
        <a:xfrm>
          <a:off x="10388600" y="640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27581</xdr:rowOff>
    </xdr:from>
    <xdr:ext cx="534377" cy="259045"/>
    <xdr:sp macro="" textlink="">
      <xdr:nvSpPr>
        <xdr:cNvPr id="288" name="補助費等最大値テキスト"/>
        <xdr:cNvSpPr txBox="1"/>
      </xdr:nvSpPr>
      <xdr:spPr>
        <a:xfrm>
          <a:off x="10528300" y="499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80904</xdr:rowOff>
    </xdr:from>
    <xdr:to>
      <xdr:col>55</xdr:col>
      <xdr:colOff>88900</xdr:colOff>
      <xdr:row>30</xdr:row>
      <xdr:rowOff>80904</xdr:rowOff>
    </xdr:to>
    <xdr:cxnSp macro="">
      <xdr:nvCxnSpPr>
        <xdr:cNvPr id="289" name="直線コネクタ 288"/>
        <xdr:cNvCxnSpPr/>
      </xdr:nvCxnSpPr>
      <xdr:spPr>
        <a:xfrm>
          <a:off x="10388600" y="522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127721</xdr:rowOff>
    </xdr:from>
    <xdr:to>
      <xdr:col>55</xdr:col>
      <xdr:colOff>0</xdr:colOff>
      <xdr:row>33</xdr:row>
      <xdr:rowOff>168001</xdr:rowOff>
    </xdr:to>
    <xdr:cxnSp macro="">
      <xdr:nvCxnSpPr>
        <xdr:cNvPr id="290" name="直線コネクタ 289"/>
        <xdr:cNvCxnSpPr/>
      </xdr:nvCxnSpPr>
      <xdr:spPr>
        <a:xfrm>
          <a:off x="9639300" y="5785571"/>
          <a:ext cx="838200" cy="4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51564</xdr:rowOff>
    </xdr:from>
    <xdr:ext cx="534377" cy="259045"/>
    <xdr:sp macro="" textlink="">
      <xdr:nvSpPr>
        <xdr:cNvPr id="291" name="補助費等平均値テキスト"/>
        <xdr:cNvSpPr txBox="1"/>
      </xdr:nvSpPr>
      <xdr:spPr>
        <a:xfrm>
          <a:off x="10528300" y="536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28687</xdr:rowOff>
    </xdr:from>
    <xdr:to>
      <xdr:col>55</xdr:col>
      <xdr:colOff>50800</xdr:colOff>
      <xdr:row>32</xdr:row>
      <xdr:rowOff>130287</xdr:rowOff>
    </xdr:to>
    <xdr:sp macro="" textlink="">
      <xdr:nvSpPr>
        <xdr:cNvPr id="292" name="フローチャート: 判断 291"/>
        <xdr:cNvSpPr/>
      </xdr:nvSpPr>
      <xdr:spPr>
        <a:xfrm>
          <a:off x="10426700" y="551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127721</xdr:rowOff>
    </xdr:from>
    <xdr:to>
      <xdr:col>50</xdr:col>
      <xdr:colOff>114300</xdr:colOff>
      <xdr:row>34</xdr:row>
      <xdr:rowOff>5420</xdr:rowOff>
    </xdr:to>
    <xdr:cxnSp macro="">
      <xdr:nvCxnSpPr>
        <xdr:cNvPr id="293" name="直線コネクタ 292"/>
        <xdr:cNvCxnSpPr/>
      </xdr:nvCxnSpPr>
      <xdr:spPr>
        <a:xfrm flipV="1">
          <a:off x="8750300" y="5785571"/>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134803</xdr:rowOff>
    </xdr:from>
    <xdr:to>
      <xdr:col>50</xdr:col>
      <xdr:colOff>165100</xdr:colOff>
      <xdr:row>33</xdr:row>
      <xdr:rowOff>64953</xdr:rowOff>
    </xdr:to>
    <xdr:sp macro="" textlink="">
      <xdr:nvSpPr>
        <xdr:cNvPr id="294" name="フローチャート: 判断 293"/>
        <xdr:cNvSpPr/>
      </xdr:nvSpPr>
      <xdr:spPr>
        <a:xfrm>
          <a:off x="9588500" y="562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81480</xdr:rowOff>
    </xdr:from>
    <xdr:ext cx="534377" cy="259045"/>
    <xdr:sp macro="" textlink="">
      <xdr:nvSpPr>
        <xdr:cNvPr id="295" name="テキスト ボックス 294"/>
        <xdr:cNvSpPr txBox="1"/>
      </xdr:nvSpPr>
      <xdr:spPr>
        <a:xfrm>
          <a:off x="9372111" y="539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5420</xdr:rowOff>
    </xdr:from>
    <xdr:to>
      <xdr:col>45</xdr:col>
      <xdr:colOff>177800</xdr:colOff>
      <xdr:row>34</xdr:row>
      <xdr:rowOff>37836</xdr:rowOff>
    </xdr:to>
    <xdr:cxnSp macro="">
      <xdr:nvCxnSpPr>
        <xdr:cNvPr id="296" name="直線コネクタ 295"/>
        <xdr:cNvCxnSpPr/>
      </xdr:nvCxnSpPr>
      <xdr:spPr>
        <a:xfrm flipV="1">
          <a:off x="7861300" y="5834720"/>
          <a:ext cx="889000" cy="3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119350</xdr:rowOff>
    </xdr:from>
    <xdr:to>
      <xdr:col>46</xdr:col>
      <xdr:colOff>38100</xdr:colOff>
      <xdr:row>33</xdr:row>
      <xdr:rowOff>49500</xdr:rowOff>
    </xdr:to>
    <xdr:sp macro="" textlink="">
      <xdr:nvSpPr>
        <xdr:cNvPr id="297" name="フローチャート: 判断 296"/>
        <xdr:cNvSpPr/>
      </xdr:nvSpPr>
      <xdr:spPr>
        <a:xfrm>
          <a:off x="8699500" y="560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66027</xdr:rowOff>
    </xdr:from>
    <xdr:ext cx="534377" cy="259045"/>
    <xdr:sp macro="" textlink="">
      <xdr:nvSpPr>
        <xdr:cNvPr id="298" name="テキスト ボックス 297"/>
        <xdr:cNvSpPr txBox="1"/>
      </xdr:nvSpPr>
      <xdr:spPr>
        <a:xfrm>
          <a:off x="8483111" y="53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168870</xdr:rowOff>
    </xdr:from>
    <xdr:to>
      <xdr:col>41</xdr:col>
      <xdr:colOff>50800</xdr:colOff>
      <xdr:row>34</xdr:row>
      <xdr:rowOff>37836</xdr:rowOff>
    </xdr:to>
    <xdr:cxnSp macro="">
      <xdr:nvCxnSpPr>
        <xdr:cNvPr id="299" name="直線コネクタ 298"/>
        <xdr:cNvCxnSpPr/>
      </xdr:nvCxnSpPr>
      <xdr:spPr>
        <a:xfrm>
          <a:off x="6972300" y="5826720"/>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44369</xdr:rowOff>
    </xdr:from>
    <xdr:to>
      <xdr:col>41</xdr:col>
      <xdr:colOff>101600</xdr:colOff>
      <xdr:row>33</xdr:row>
      <xdr:rowOff>145969</xdr:rowOff>
    </xdr:to>
    <xdr:sp macro="" textlink="">
      <xdr:nvSpPr>
        <xdr:cNvPr id="300" name="フローチャート: 判断 299"/>
        <xdr:cNvSpPr/>
      </xdr:nvSpPr>
      <xdr:spPr>
        <a:xfrm>
          <a:off x="7810500" y="570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162496</xdr:rowOff>
    </xdr:from>
    <xdr:ext cx="534377" cy="259045"/>
    <xdr:sp macro="" textlink="">
      <xdr:nvSpPr>
        <xdr:cNvPr id="301" name="テキスト ボックス 300"/>
        <xdr:cNvSpPr txBox="1"/>
      </xdr:nvSpPr>
      <xdr:spPr>
        <a:xfrm>
          <a:off x="7594111" y="547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167538</xdr:rowOff>
    </xdr:from>
    <xdr:to>
      <xdr:col>36</xdr:col>
      <xdr:colOff>165100</xdr:colOff>
      <xdr:row>35</xdr:row>
      <xdr:rowOff>97688</xdr:rowOff>
    </xdr:to>
    <xdr:sp macro="" textlink="">
      <xdr:nvSpPr>
        <xdr:cNvPr id="302" name="フローチャート: 判断 301"/>
        <xdr:cNvSpPr/>
      </xdr:nvSpPr>
      <xdr:spPr>
        <a:xfrm>
          <a:off x="6921500" y="59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88815</xdr:rowOff>
    </xdr:from>
    <xdr:ext cx="534377" cy="259045"/>
    <xdr:sp macro="" textlink="">
      <xdr:nvSpPr>
        <xdr:cNvPr id="303" name="テキスト ボックス 302"/>
        <xdr:cNvSpPr txBox="1"/>
      </xdr:nvSpPr>
      <xdr:spPr>
        <a:xfrm>
          <a:off x="6705111" y="60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117201</xdr:rowOff>
    </xdr:from>
    <xdr:to>
      <xdr:col>55</xdr:col>
      <xdr:colOff>50800</xdr:colOff>
      <xdr:row>34</xdr:row>
      <xdr:rowOff>47351</xdr:rowOff>
    </xdr:to>
    <xdr:sp macro="" textlink="">
      <xdr:nvSpPr>
        <xdr:cNvPr id="309" name="楕円 308"/>
        <xdr:cNvSpPr/>
      </xdr:nvSpPr>
      <xdr:spPr>
        <a:xfrm>
          <a:off x="10426700" y="57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95628</xdr:rowOff>
    </xdr:from>
    <xdr:ext cx="534377" cy="259045"/>
    <xdr:sp macro="" textlink="">
      <xdr:nvSpPr>
        <xdr:cNvPr id="310" name="補助費等該当値テキスト"/>
        <xdr:cNvSpPr txBox="1"/>
      </xdr:nvSpPr>
      <xdr:spPr>
        <a:xfrm>
          <a:off x="10528300" y="575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76921</xdr:rowOff>
    </xdr:from>
    <xdr:to>
      <xdr:col>50</xdr:col>
      <xdr:colOff>165100</xdr:colOff>
      <xdr:row>34</xdr:row>
      <xdr:rowOff>7071</xdr:rowOff>
    </xdr:to>
    <xdr:sp macro="" textlink="">
      <xdr:nvSpPr>
        <xdr:cNvPr id="311" name="楕円 310"/>
        <xdr:cNvSpPr/>
      </xdr:nvSpPr>
      <xdr:spPr>
        <a:xfrm>
          <a:off x="9588500" y="57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169648</xdr:rowOff>
    </xdr:from>
    <xdr:ext cx="534377" cy="259045"/>
    <xdr:sp macro="" textlink="">
      <xdr:nvSpPr>
        <xdr:cNvPr id="312" name="テキスト ボックス 311"/>
        <xdr:cNvSpPr txBox="1"/>
      </xdr:nvSpPr>
      <xdr:spPr>
        <a:xfrm>
          <a:off x="9372111" y="582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126070</xdr:rowOff>
    </xdr:from>
    <xdr:to>
      <xdr:col>46</xdr:col>
      <xdr:colOff>38100</xdr:colOff>
      <xdr:row>34</xdr:row>
      <xdr:rowOff>56220</xdr:rowOff>
    </xdr:to>
    <xdr:sp macro="" textlink="">
      <xdr:nvSpPr>
        <xdr:cNvPr id="313" name="楕円 312"/>
        <xdr:cNvSpPr/>
      </xdr:nvSpPr>
      <xdr:spPr>
        <a:xfrm>
          <a:off x="8699500" y="57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47347</xdr:rowOff>
    </xdr:from>
    <xdr:ext cx="534377" cy="259045"/>
    <xdr:sp macro="" textlink="">
      <xdr:nvSpPr>
        <xdr:cNvPr id="314" name="テキスト ボックス 313"/>
        <xdr:cNvSpPr txBox="1"/>
      </xdr:nvSpPr>
      <xdr:spPr>
        <a:xfrm>
          <a:off x="8483111" y="587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158486</xdr:rowOff>
    </xdr:from>
    <xdr:to>
      <xdr:col>41</xdr:col>
      <xdr:colOff>101600</xdr:colOff>
      <xdr:row>34</xdr:row>
      <xdr:rowOff>88636</xdr:rowOff>
    </xdr:to>
    <xdr:sp macro="" textlink="">
      <xdr:nvSpPr>
        <xdr:cNvPr id="315" name="楕円 314"/>
        <xdr:cNvSpPr/>
      </xdr:nvSpPr>
      <xdr:spPr>
        <a:xfrm>
          <a:off x="7810500" y="58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79763</xdr:rowOff>
    </xdr:from>
    <xdr:ext cx="534377" cy="259045"/>
    <xdr:sp macro="" textlink="">
      <xdr:nvSpPr>
        <xdr:cNvPr id="316" name="テキスト ボックス 315"/>
        <xdr:cNvSpPr txBox="1"/>
      </xdr:nvSpPr>
      <xdr:spPr>
        <a:xfrm>
          <a:off x="7594111" y="590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118070</xdr:rowOff>
    </xdr:from>
    <xdr:to>
      <xdr:col>36</xdr:col>
      <xdr:colOff>165100</xdr:colOff>
      <xdr:row>34</xdr:row>
      <xdr:rowOff>48220</xdr:rowOff>
    </xdr:to>
    <xdr:sp macro="" textlink="">
      <xdr:nvSpPr>
        <xdr:cNvPr id="317" name="楕円 316"/>
        <xdr:cNvSpPr/>
      </xdr:nvSpPr>
      <xdr:spPr>
        <a:xfrm>
          <a:off x="6921500" y="57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64747</xdr:rowOff>
    </xdr:from>
    <xdr:ext cx="534377" cy="259045"/>
    <xdr:sp macro="" textlink="">
      <xdr:nvSpPr>
        <xdr:cNvPr id="318" name="テキスト ボックス 317"/>
        <xdr:cNvSpPr txBox="1"/>
      </xdr:nvSpPr>
      <xdr:spPr>
        <a:xfrm>
          <a:off x="6705111" y="55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9" name="テキスト ボックス 32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92837</xdr:rowOff>
    </xdr:from>
    <xdr:to>
      <xdr:col>54</xdr:col>
      <xdr:colOff>189865</xdr:colOff>
      <xdr:row>58</xdr:row>
      <xdr:rowOff>157041</xdr:rowOff>
    </xdr:to>
    <xdr:cxnSp macro="">
      <xdr:nvCxnSpPr>
        <xdr:cNvPr id="345" name="直線コネクタ 344"/>
        <xdr:cNvCxnSpPr/>
      </xdr:nvCxnSpPr>
      <xdr:spPr>
        <a:xfrm flipV="1">
          <a:off x="10475595" y="8493887"/>
          <a:ext cx="1270" cy="160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160868</xdr:rowOff>
    </xdr:from>
    <xdr:ext cx="534377" cy="259045"/>
    <xdr:sp macro="" textlink="">
      <xdr:nvSpPr>
        <xdr:cNvPr id="346" name="普通建設事業費最小値テキスト"/>
        <xdr:cNvSpPr txBox="1"/>
      </xdr:nvSpPr>
      <xdr:spPr>
        <a:xfrm>
          <a:off x="10528300" y="1010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157041</xdr:rowOff>
    </xdr:from>
    <xdr:to>
      <xdr:col>55</xdr:col>
      <xdr:colOff>88900</xdr:colOff>
      <xdr:row>58</xdr:row>
      <xdr:rowOff>157041</xdr:rowOff>
    </xdr:to>
    <xdr:cxnSp macro="">
      <xdr:nvCxnSpPr>
        <xdr:cNvPr id="347" name="直線コネクタ 346"/>
        <xdr:cNvCxnSpPr/>
      </xdr:nvCxnSpPr>
      <xdr:spPr>
        <a:xfrm>
          <a:off x="10388600" y="10101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39514</xdr:rowOff>
    </xdr:from>
    <xdr:ext cx="534377" cy="259045"/>
    <xdr:sp macro="" textlink="">
      <xdr:nvSpPr>
        <xdr:cNvPr id="348" name="普通建設事業費最大値テキスト"/>
        <xdr:cNvSpPr txBox="1"/>
      </xdr:nvSpPr>
      <xdr:spPr>
        <a:xfrm>
          <a:off x="10528300" y="826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92837</xdr:rowOff>
    </xdr:from>
    <xdr:to>
      <xdr:col>55</xdr:col>
      <xdr:colOff>88900</xdr:colOff>
      <xdr:row>49</xdr:row>
      <xdr:rowOff>92837</xdr:rowOff>
    </xdr:to>
    <xdr:cxnSp macro="">
      <xdr:nvCxnSpPr>
        <xdr:cNvPr id="349" name="直線コネクタ 348"/>
        <xdr:cNvCxnSpPr/>
      </xdr:nvCxnSpPr>
      <xdr:spPr>
        <a:xfrm>
          <a:off x="10388600" y="84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132221</xdr:rowOff>
    </xdr:from>
    <xdr:to>
      <xdr:col>55</xdr:col>
      <xdr:colOff>0</xdr:colOff>
      <xdr:row>58</xdr:row>
      <xdr:rowOff>157041</xdr:rowOff>
    </xdr:to>
    <xdr:cxnSp macro="">
      <xdr:nvCxnSpPr>
        <xdr:cNvPr id="350" name="直線コネクタ 349"/>
        <xdr:cNvCxnSpPr/>
      </xdr:nvCxnSpPr>
      <xdr:spPr>
        <a:xfrm>
          <a:off x="9639300" y="10076321"/>
          <a:ext cx="8382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69552</xdr:rowOff>
    </xdr:from>
    <xdr:ext cx="534377" cy="259045"/>
    <xdr:sp macro="" textlink="">
      <xdr:nvSpPr>
        <xdr:cNvPr id="351" name="普通建設事業費平均値テキスト"/>
        <xdr:cNvSpPr txBox="1"/>
      </xdr:nvSpPr>
      <xdr:spPr>
        <a:xfrm>
          <a:off x="10528300" y="9327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46675</xdr:rowOff>
    </xdr:from>
    <xdr:to>
      <xdr:col>55</xdr:col>
      <xdr:colOff>50800</xdr:colOff>
      <xdr:row>55</xdr:row>
      <xdr:rowOff>148275</xdr:rowOff>
    </xdr:to>
    <xdr:sp macro="" textlink="">
      <xdr:nvSpPr>
        <xdr:cNvPr id="352" name="フローチャート: 判断 351"/>
        <xdr:cNvSpPr/>
      </xdr:nvSpPr>
      <xdr:spPr>
        <a:xfrm>
          <a:off x="10426700" y="94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132221</xdr:rowOff>
    </xdr:from>
    <xdr:to>
      <xdr:col>50</xdr:col>
      <xdr:colOff>114300</xdr:colOff>
      <xdr:row>59</xdr:row>
      <xdr:rowOff>3749</xdr:rowOff>
    </xdr:to>
    <xdr:cxnSp macro="">
      <xdr:nvCxnSpPr>
        <xdr:cNvPr id="353" name="直線コネクタ 352"/>
        <xdr:cNvCxnSpPr/>
      </xdr:nvCxnSpPr>
      <xdr:spPr>
        <a:xfrm flipV="1">
          <a:off x="8750300" y="10076321"/>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93276</xdr:rowOff>
    </xdr:from>
    <xdr:to>
      <xdr:col>50</xdr:col>
      <xdr:colOff>165100</xdr:colOff>
      <xdr:row>57</xdr:row>
      <xdr:rowOff>23426</xdr:rowOff>
    </xdr:to>
    <xdr:sp macro="" textlink="">
      <xdr:nvSpPr>
        <xdr:cNvPr id="354" name="フローチャート: 判断 353"/>
        <xdr:cNvSpPr/>
      </xdr:nvSpPr>
      <xdr:spPr>
        <a:xfrm>
          <a:off x="9588500" y="969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39953</xdr:rowOff>
    </xdr:from>
    <xdr:ext cx="534377" cy="259045"/>
    <xdr:sp macro="" textlink="">
      <xdr:nvSpPr>
        <xdr:cNvPr id="355" name="テキスト ボックス 354"/>
        <xdr:cNvSpPr txBox="1"/>
      </xdr:nvSpPr>
      <xdr:spPr>
        <a:xfrm>
          <a:off x="9372111" y="946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121967</xdr:rowOff>
    </xdr:from>
    <xdr:to>
      <xdr:col>45</xdr:col>
      <xdr:colOff>177800</xdr:colOff>
      <xdr:row>59</xdr:row>
      <xdr:rowOff>3749</xdr:rowOff>
    </xdr:to>
    <xdr:cxnSp macro="">
      <xdr:nvCxnSpPr>
        <xdr:cNvPr id="356" name="直線コネクタ 355"/>
        <xdr:cNvCxnSpPr/>
      </xdr:nvCxnSpPr>
      <xdr:spPr>
        <a:xfrm>
          <a:off x="7861300" y="9723167"/>
          <a:ext cx="889000" cy="39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113948</xdr:rowOff>
    </xdr:from>
    <xdr:to>
      <xdr:col>46</xdr:col>
      <xdr:colOff>38100</xdr:colOff>
      <xdr:row>55</xdr:row>
      <xdr:rowOff>44098</xdr:rowOff>
    </xdr:to>
    <xdr:sp macro="" textlink="">
      <xdr:nvSpPr>
        <xdr:cNvPr id="357" name="フローチャート: 判断 356"/>
        <xdr:cNvSpPr/>
      </xdr:nvSpPr>
      <xdr:spPr>
        <a:xfrm>
          <a:off x="8699500" y="937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60625</xdr:rowOff>
    </xdr:from>
    <xdr:ext cx="534377" cy="259045"/>
    <xdr:sp macro="" textlink="">
      <xdr:nvSpPr>
        <xdr:cNvPr id="358" name="テキスト ボックス 357"/>
        <xdr:cNvSpPr txBox="1"/>
      </xdr:nvSpPr>
      <xdr:spPr>
        <a:xfrm>
          <a:off x="8483111" y="914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85391</xdr:rowOff>
    </xdr:from>
    <xdr:to>
      <xdr:col>41</xdr:col>
      <xdr:colOff>50800</xdr:colOff>
      <xdr:row>56</xdr:row>
      <xdr:rowOff>121967</xdr:rowOff>
    </xdr:to>
    <xdr:cxnSp macro="">
      <xdr:nvCxnSpPr>
        <xdr:cNvPr id="359" name="直線コネクタ 358"/>
        <xdr:cNvCxnSpPr/>
      </xdr:nvCxnSpPr>
      <xdr:spPr>
        <a:xfrm>
          <a:off x="6972300" y="9172241"/>
          <a:ext cx="889000" cy="55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156729</xdr:rowOff>
    </xdr:from>
    <xdr:to>
      <xdr:col>41</xdr:col>
      <xdr:colOff>101600</xdr:colOff>
      <xdr:row>56</xdr:row>
      <xdr:rowOff>86879</xdr:rowOff>
    </xdr:to>
    <xdr:sp macro="" textlink="">
      <xdr:nvSpPr>
        <xdr:cNvPr id="360" name="フローチャート: 判断 359"/>
        <xdr:cNvSpPr/>
      </xdr:nvSpPr>
      <xdr:spPr>
        <a:xfrm>
          <a:off x="7810500" y="958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103406</xdr:rowOff>
    </xdr:from>
    <xdr:ext cx="534377" cy="259045"/>
    <xdr:sp macro="" textlink="">
      <xdr:nvSpPr>
        <xdr:cNvPr id="361" name="テキスト ボックス 360"/>
        <xdr:cNvSpPr txBox="1"/>
      </xdr:nvSpPr>
      <xdr:spPr>
        <a:xfrm>
          <a:off x="7594111" y="93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120512</xdr:rowOff>
    </xdr:from>
    <xdr:to>
      <xdr:col>36</xdr:col>
      <xdr:colOff>165100</xdr:colOff>
      <xdr:row>57</xdr:row>
      <xdr:rowOff>50662</xdr:rowOff>
    </xdr:to>
    <xdr:sp macro="" textlink="">
      <xdr:nvSpPr>
        <xdr:cNvPr id="362" name="フローチャート: 判断 361"/>
        <xdr:cNvSpPr/>
      </xdr:nvSpPr>
      <xdr:spPr>
        <a:xfrm>
          <a:off x="6921500" y="9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41789</xdr:rowOff>
    </xdr:from>
    <xdr:ext cx="534377" cy="259045"/>
    <xdr:sp macro="" textlink="">
      <xdr:nvSpPr>
        <xdr:cNvPr id="363" name="テキスト ボックス 362"/>
        <xdr:cNvSpPr txBox="1"/>
      </xdr:nvSpPr>
      <xdr:spPr>
        <a:xfrm>
          <a:off x="6705111" y="98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106241</xdr:rowOff>
    </xdr:from>
    <xdr:to>
      <xdr:col>55</xdr:col>
      <xdr:colOff>50800</xdr:colOff>
      <xdr:row>59</xdr:row>
      <xdr:rowOff>36391</xdr:rowOff>
    </xdr:to>
    <xdr:sp macro="" textlink="">
      <xdr:nvSpPr>
        <xdr:cNvPr id="369" name="楕円 368"/>
        <xdr:cNvSpPr/>
      </xdr:nvSpPr>
      <xdr:spPr>
        <a:xfrm>
          <a:off x="10426700" y="100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21168</xdr:rowOff>
    </xdr:from>
    <xdr:ext cx="534377" cy="259045"/>
    <xdr:sp macro="" textlink="">
      <xdr:nvSpPr>
        <xdr:cNvPr id="370" name="普通建設事業費該当値テキスト"/>
        <xdr:cNvSpPr txBox="1"/>
      </xdr:nvSpPr>
      <xdr:spPr>
        <a:xfrm>
          <a:off x="10528300" y="996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81421</xdr:rowOff>
    </xdr:from>
    <xdr:to>
      <xdr:col>50</xdr:col>
      <xdr:colOff>165100</xdr:colOff>
      <xdr:row>59</xdr:row>
      <xdr:rowOff>11571</xdr:rowOff>
    </xdr:to>
    <xdr:sp macro="" textlink="">
      <xdr:nvSpPr>
        <xdr:cNvPr id="371" name="楕円 370"/>
        <xdr:cNvSpPr/>
      </xdr:nvSpPr>
      <xdr:spPr>
        <a:xfrm>
          <a:off x="9588500" y="100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2698</xdr:rowOff>
    </xdr:from>
    <xdr:ext cx="534377" cy="259045"/>
    <xdr:sp macro="" textlink="">
      <xdr:nvSpPr>
        <xdr:cNvPr id="372" name="テキスト ボックス 371"/>
        <xdr:cNvSpPr txBox="1"/>
      </xdr:nvSpPr>
      <xdr:spPr>
        <a:xfrm>
          <a:off x="9372111" y="1011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124399</xdr:rowOff>
    </xdr:from>
    <xdr:to>
      <xdr:col>46</xdr:col>
      <xdr:colOff>38100</xdr:colOff>
      <xdr:row>59</xdr:row>
      <xdr:rowOff>54549</xdr:rowOff>
    </xdr:to>
    <xdr:sp macro="" textlink="">
      <xdr:nvSpPr>
        <xdr:cNvPr id="373" name="楕円 372"/>
        <xdr:cNvSpPr/>
      </xdr:nvSpPr>
      <xdr:spPr>
        <a:xfrm>
          <a:off x="8699500" y="100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45676</xdr:rowOff>
    </xdr:from>
    <xdr:ext cx="534377" cy="259045"/>
    <xdr:sp macro="" textlink="">
      <xdr:nvSpPr>
        <xdr:cNvPr id="374" name="テキスト ボックス 373"/>
        <xdr:cNvSpPr txBox="1"/>
      </xdr:nvSpPr>
      <xdr:spPr>
        <a:xfrm>
          <a:off x="8483111" y="101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71167</xdr:rowOff>
    </xdr:from>
    <xdr:to>
      <xdr:col>41</xdr:col>
      <xdr:colOff>101600</xdr:colOff>
      <xdr:row>57</xdr:row>
      <xdr:rowOff>1317</xdr:rowOff>
    </xdr:to>
    <xdr:sp macro="" textlink="">
      <xdr:nvSpPr>
        <xdr:cNvPr id="375" name="楕円 374"/>
        <xdr:cNvSpPr/>
      </xdr:nvSpPr>
      <xdr:spPr>
        <a:xfrm>
          <a:off x="7810500" y="96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163894</xdr:rowOff>
    </xdr:from>
    <xdr:ext cx="534377" cy="259045"/>
    <xdr:sp macro="" textlink="">
      <xdr:nvSpPr>
        <xdr:cNvPr id="376" name="テキスト ボックス 375"/>
        <xdr:cNvSpPr txBox="1"/>
      </xdr:nvSpPr>
      <xdr:spPr>
        <a:xfrm>
          <a:off x="7594111" y="976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34591</xdr:rowOff>
    </xdr:from>
    <xdr:to>
      <xdr:col>36</xdr:col>
      <xdr:colOff>165100</xdr:colOff>
      <xdr:row>53</xdr:row>
      <xdr:rowOff>136191</xdr:rowOff>
    </xdr:to>
    <xdr:sp macro="" textlink="">
      <xdr:nvSpPr>
        <xdr:cNvPr id="377" name="楕円 376"/>
        <xdr:cNvSpPr/>
      </xdr:nvSpPr>
      <xdr:spPr>
        <a:xfrm>
          <a:off x="6921500" y="91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152718</xdr:rowOff>
    </xdr:from>
    <xdr:ext cx="534377" cy="259045"/>
    <xdr:sp macro="" textlink="">
      <xdr:nvSpPr>
        <xdr:cNvPr id="378" name="テキスト ボックス 377"/>
        <xdr:cNvSpPr txBox="1"/>
      </xdr:nvSpPr>
      <xdr:spPr>
        <a:xfrm>
          <a:off x="6705111" y="889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16530</xdr:rowOff>
    </xdr:from>
    <xdr:to>
      <xdr:col>54</xdr:col>
      <xdr:colOff>189865</xdr:colOff>
      <xdr:row>77</xdr:row>
      <xdr:rowOff>145644</xdr:rowOff>
    </xdr:to>
    <xdr:cxnSp macro="">
      <xdr:nvCxnSpPr>
        <xdr:cNvPr id="400" name="直線コネクタ 399"/>
        <xdr:cNvCxnSpPr/>
      </xdr:nvCxnSpPr>
      <xdr:spPr>
        <a:xfrm flipV="1">
          <a:off x="10475595" y="12360930"/>
          <a:ext cx="1270" cy="98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149471</xdr:rowOff>
    </xdr:from>
    <xdr:ext cx="469744" cy="259045"/>
    <xdr:sp macro="" textlink="">
      <xdr:nvSpPr>
        <xdr:cNvPr id="401" name="普通建設事業費 （ うち新規整備　）最小値テキスト"/>
        <xdr:cNvSpPr txBox="1"/>
      </xdr:nvSpPr>
      <xdr:spPr>
        <a:xfrm>
          <a:off x="10528300" y="1335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145644</xdr:rowOff>
    </xdr:from>
    <xdr:to>
      <xdr:col>55</xdr:col>
      <xdr:colOff>88900</xdr:colOff>
      <xdr:row>77</xdr:row>
      <xdr:rowOff>145644</xdr:rowOff>
    </xdr:to>
    <xdr:cxnSp macro="">
      <xdr:nvCxnSpPr>
        <xdr:cNvPr id="402" name="直線コネクタ 401"/>
        <xdr:cNvCxnSpPr/>
      </xdr:nvCxnSpPr>
      <xdr:spPr>
        <a:xfrm>
          <a:off x="10388600" y="1334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134657</xdr:rowOff>
    </xdr:from>
    <xdr:ext cx="534377" cy="259045"/>
    <xdr:sp macro="" textlink="">
      <xdr:nvSpPr>
        <xdr:cNvPr id="403" name="普通建設事業費 （ うち新規整備　）最大値テキスト"/>
        <xdr:cNvSpPr txBox="1"/>
      </xdr:nvSpPr>
      <xdr:spPr>
        <a:xfrm>
          <a:off x="10528300" y="121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16530</xdr:rowOff>
    </xdr:from>
    <xdr:to>
      <xdr:col>55</xdr:col>
      <xdr:colOff>88900</xdr:colOff>
      <xdr:row>72</xdr:row>
      <xdr:rowOff>16530</xdr:rowOff>
    </xdr:to>
    <xdr:cxnSp macro="">
      <xdr:nvCxnSpPr>
        <xdr:cNvPr id="404" name="直線コネクタ 403"/>
        <xdr:cNvCxnSpPr/>
      </xdr:nvCxnSpPr>
      <xdr:spPr>
        <a:xfrm>
          <a:off x="10388600" y="1236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574</xdr:rowOff>
    </xdr:from>
    <xdr:to>
      <xdr:col>55</xdr:col>
      <xdr:colOff>0</xdr:colOff>
      <xdr:row>77</xdr:row>
      <xdr:rowOff>107147</xdr:rowOff>
    </xdr:to>
    <xdr:cxnSp macro="">
      <xdr:nvCxnSpPr>
        <xdr:cNvPr id="405" name="直線コネクタ 404"/>
        <xdr:cNvCxnSpPr/>
      </xdr:nvCxnSpPr>
      <xdr:spPr>
        <a:xfrm flipV="1">
          <a:off x="9639300" y="13202224"/>
          <a:ext cx="838200" cy="10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46763</xdr:rowOff>
    </xdr:from>
    <xdr:ext cx="469744" cy="259045"/>
    <xdr:sp macro="" textlink="">
      <xdr:nvSpPr>
        <xdr:cNvPr id="406" name="普通建設事業費 （ うち新規整備　）平均値テキスト"/>
        <xdr:cNvSpPr txBox="1"/>
      </xdr:nvSpPr>
      <xdr:spPr>
        <a:xfrm>
          <a:off x="10528300" y="1290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23887</xdr:rowOff>
    </xdr:from>
    <xdr:to>
      <xdr:col>55</xdr:col>
      <xdr:colOff>50800</xdr:colOff>
      <xdr:row>76</xdr:row>
      <xdr:rowOff>125487</xdr:rowOff>
    </xdr:to>
    <xdr:sp macro="" textlink="">
      <xdr:nvSpPr>
        <xdr:cNvPr id="407" name="フローチャート: 判断 406"/>
        <xdr:cNvSpPr/>
      </xdr:nvSpPr>
      <xdr:spPr>
        <a:xfrm>
          <a:off x="10426700" y="130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107147</xdr:rowOff>
    </xdr:from>
    <xdr:to>
      <xdr:col>50</xdr:col>
      <xdr:colOff>114300</xdr:colOff>
      <xdr:row>78</xdr:row>
      <xdr:rowOff>36099</xdr:rowOff>
    </xdr:to>
    <xdr:cxnSp macro="">
      <xdr:nvCxnSpPr>
        <xdr:cNvPr id="408" name="直線コネクタ 407"/>
        <xdr:cNvCxnSpPr/>
      </xdr:nvCxnSpPr>
      <xdr:spPr>
        <a:xfrm flipV="1">
          <a:off x="8750300" y="13308797"/>
          <a:ext cx="889000" cy="10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101428</xdr:rowOff>
    </xdr:from>
    <xdr:to>
      <xdr:col>50</xdr:col>
      <xdr:colOff>165100</xdr:colOff>
      <xdr:row>77</xdr:row>
      <xdr:rowOff>31578</xdr:rowOff>
    </xdr:to>
    <xdr:sp macro="" textlink="">
      <xdr:nvSpPr>
        <xdr:cNvPr id="409" name="フローチャート: 判断 408"/>
        <xdr:cNvSpPr/>
      </xdr:nvSpPr>
      <xdr:spPr>
        <a:xfrm>
          <a:off x="9588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48104</xdr:rowOff>
    </xdr:from>
    <xdr:ext cx="469744" cy="259045"/>
    <xdr:sp macro="" textlink="">
      <xdr:nvSpPr>
        <xdr:cNvPr id="410" name="テキスト ボックス 409"/>
        <xdr:cNvSpPr txBox="1"/>
      </xdr:nvSpPr>
      <xdr:spPr>
        <a:xfrm>
          <a:off x="9404428" y="129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24532</xdr:rowOff>
    </xdr:from>
    <xdr:to>
      <xdr:col>45</xdr:col>
      <xdr:colOff>177800</xdr:colOff>
      <xdr:row>78</xdr:row>
      <xdr:rowOff>36099</xdr:rowOff>
    </xdr:to>
    <xdr:cxnSp macro="">
      <xdr:nvCxnSpPr>
        <xdr:cNvPr id="411" name="直線コネクタ 410"/>
        <xdr:cNvCxnSpPr/>
      </xdr:nvCxnSpPr>
      <xdr:spPr>
        <a:xfrm>
          <a:off x="7861300" y="13397632"/>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143078</xdr:rowOff>
    </xdr:from>
    <xdr:to>
      <xdr:col>46</xdr:col>
      <xdr:colOff>38100</xdr:colOff>
      <xdr:row>76</xdr:row>
      <xdr:rowOff>73228</xdr:rowOff>
    </xdr:to>
    <xdr:sp macro="" textlink="">
      <xdr:nvSpPr>
        <xdr:cNvPr id="412" name="フローチャート: 判断 411"/>
        <xdr:cNvSpPr/>
      </xdr:nvSpPr>
      <xdr:spPr>
        <a:xfrm>
          <a:off x="8699500" y="13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89755</xdr:rowOff>
    </xdr:from>
    <xdr:ext cx="534377" cy="259045"/>
    <xdr:sp macro="" textlink="">
      <xdr:nvSpPr>
        <xdr:cNvPr id="413" name="テキスト ボックス 412"/>
        <xdr:cNvSpPr txBox="1"/>
      </xdr:nvSpPr>
      <xdr:spPr>
        <a:xfrm>
          <a:off x="8483111" y="127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156617</xdr:rowOff>
    </xdr:from>
    <xdr:to>
      <xdr:col>41</xdr:col>
      <xdr:colOff>50800</xdr:colOff>
      <xdr:row>78</xdr:row>
      <xdr:rowOff>24532</xdr:rowOff>
    </xdr:to>
    <xdr:cxnSp macro="">
      <xdr:nvCxnSpPr>
        <xdr:cNvPr id="414" name="直線コネクタ 413"/>
        <xdr:cNvCxnSpPr/>
      </xdr:nvCxnSpPr>
      <xdr:spPr>
        <a:xfrm>
          <a:off x="6972300" y="13358267"/>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88443</xdr:rowOff>
    </xdr:from>
    <xdr:to>
      <xdr:col>41</xdr:col>
      <xdr:colOff>101600</xdr:colOff>
      <xdr:row>76</xdr:row>
      <xdr:rowOff>18593</xdr:rowOff>
    </xdr:to>
    <xdr:sp macro="" textlink="">
      <xdr:nvSpPr>
        <xdr:cNvPr id="415" name="フローチャート: 判断 414"/>
        <xdr:cNvSpPr/>
      </xdr:nvSpPr>
      <xdr:spPr>
        <a:xfrm>
          <a:off x="78105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35120</xdr:rowOff>
    </xdr:from>
    <xdr:ext cx="534377" cy="259045"/>
    <xdr:sp macro="" textlink="">
      <xdr:nvSpPr>
        <xdr:cNvPr id="416" name="テキスト ボックス 415"/>
        <xdr:cNvSpPr txBox="1"/>
      </xdr:nvSpPr>
      <xdr:spPr>
        <a:xfrm>
          <a:off x="7594111" y="127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29967</xdr:rowOff>
    </xdr:from>
    <xdr:to>
      <xdr:col>36</xdr:col>
      <xdr:colOff>165100</xdr:colOff>
      <xdr:row>75</xdr:row>
      <xdr:rowOff>131567</xdr:rowOff>
    </xdr:to>
    <xdr:sp macro="" textlink="">
      <xdr:nvSpPr>
        <xdr:cNvPr id="417" name="フローチャート: 判断 416"/>
        <xdr:cNvSpPr/>
      </xdr:nvSpPr>
      <xdr:spPr>
        <a:xfrm>
          <a:off x="6921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148094</xdr:rowOff>
    </xdr:from>
    <xdr:ext cx="534377" cy="259045"/>
    <xdr:sp macro="" textlink="">
      <xdr:nvSpPr>
        <xdr:cNvPr id="418" name="テキスト ボックス 417"/>
        <xdr:cNvSpPr txBox="1"/>
      </xdr:nvSpPr>
      <xdr:spPr>
        <a:xfrm>
          <a:off x="6705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121224</xdr:rowOff>
    </xdr:from>
    <xdr:to>
      <xdr:col>55</xdr:col>
      <xdr:colOff>50800</xdr:colOff>
      <xdr:row>77</xdr:row>
      <xdr:rowOff>51374</xdr:rowOff>
    </xdr:to>
    <xdr:sp macro="" textlink="">
      <xdr:nvSpPr>
        <xdr:cNvPr id="424" name="楕円 423"/>
        <xdr:cNvSpPr/>
      </xdr:nvSpPr>
      <xdr:spPr>
        <a:xfrm>
          <a:off x="10426700" y="131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99651</xdr:rowOff>
    </xdr:from>
    <xdr:ext cx="469744" cy="259045"/>
    <xdr:sp macro="" textlink="">
      <xdr:nvSpPr>
        <xdr:cNvPr id="425" name="普通建設事業費 （ うち新規整備　）該当値テキスト"/>
        <xdr:cNvSpPr txBox="1"/>
      </xdr:nvSpPr>
      <xdr:spPr>
        <a:xfrm>
          <a:off x="10528300" y="131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56347</xdr:rowOff>
    </xdr:from>
    <xdr:to>
      <xdr:col>50</xdr:col>
      <xdr:colOff>165100</xdr:colOff>
      <xdr:row>77</xdr:row>
      <xdr:rowOff>157947</xdr:rowOff>
    </xdr:to>
    <xdr:sp macro="" textlink="">
      <xdr:nvSpPr>
        <xdr:cNvPr id="426" name="楕円 425"/>
        <xdr:cNvSpPr/>
      </xdr:nvSpPr>
      <xdr:spPr>
        <a:xfrm>
          <a:off x="9588500" y="132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149074</xdr:rowOff>
    </xdr:from>
    <xdr:ext cx="469744" cy="259045"/>
    <xdr:sp macro="" textlink="">
      <xdr:nvSpPr>
        <xdr:cNvPr id="427" name="テキスト ボックス 426"/>
        <xdr:cNvSpPr txBox="1"/>
      </xdr:nvSpPr>
      <xdr:spPr>
        <a:xfrm>
          <a:off x="9404428" y="1335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156749</xdr:rowOff>
    </xdr:from>
    <xdr:to>
      <xdr:col>46</xdr:col>
      <xdr:colOff>38100</xdr:colOff>
      <xdr:row>78</xdr:row>
      <xdr:rowOff>86899</xdr:rowOff>
    </xdr:to>
    <xdr:sp macro="" textlink="">
      <xdr:nvSpPr>
        <xdr:cNvPr id="428" name="楕円 427"/>
        <xdr:cNvSpPr/>
      </xdr:nvSpPr>
      <xdr:spPr>
        <a:xfrm>
          <a:off x="8699500" y="133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78026</xdr:rowOff>
    </xdr:from>
    <xdr:ext cx="469744" cy="259045"/>
    <xdr:sp macro="" textlink="">
      <xdr:nvSpPr>
        <xdr:cNvPr id="429" name="テキスト ボックス 428"/>
        <xdr:cNvSpPr txBox="1"/>
      </xdr:nvSpPr>
      <xdr:spPr>
        <a:xfrm>
          <a:off x="8515428" y="1345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145182</xdr:rowOff>
    </xdr:from>
    <xdr:to>
      <xdr:col>41</xdr:col>
      <xdr:colOff>101600</xdr:colOff>
      <xdr:row>78</xdr:row>
      <xdr:rowOff>75332</xdr:rowOff>
    </xdr:to>
    <xdr:sp macro="" textlink="">
      <xdr:nvSpPr>
        <xdr:cNvPr id="430" name="楕円 429"/>
        <xdr:cNvSpPr/>
      </xdr:nvSpPr>
      <xdr:spPr>
        <a:xfrm>
          <a:off x="78105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66459</xdr:rowOff>
    </xdr:from>
    <xdr:ext cx="469744" cy="259045"/>
    <xdr:sp macro="" textlink="">
      <xdr:nvSpPr>
        <xdr:cNvPr id="431" name="テキスト ボックス 430"/>
        <xdr:cNvSpPr txBox="1"/>
      </xdr:nvSpPr>
      <xdr:spPr>
        <a:xfrm>
          <a:off x="7626428" y="1343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105817</xdr:rowOff>
    </xdr:from>
    <xdr:to>
      <xdr:col>36</xdr:col>
      <xdr:colOff>165100</xdr:colOff>
      <xdr:row>78</xdr:row>
      <xdr:rowOff>35967</xdr:rowOff>
    </xdr:to>
    <xdr:sp macro="" textlink="">
      <xdr:nvSpPr>
        <xdr:cNvPr id="432" name="楕円 431"/>
        <xdr:cNvSpPr/>
      </xdr:nvSpPr>
      <xdr:spPr>
        <a:xfrm>
          <a:off x="6921500" y="133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27094</xdr:rowOff>
    </xdr:from>
    <xdr:ext cx="469744" cy="259045"/>
    <xdr:sp macro="" textlink="">
      <xdr:nvSpPr>
        <xdr:cNvPr id="433" name="テキスト ボックス 432"/>
        <xdr:cNvSpPr txBox="1"/>
      </xdr:nvSpPr>
      <xdr:spPr>
        <a:xfrm>
          <a:off x="6737428" y="134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156311</xdr:rowOff>
    </xdr:from>
    <xdr:to>
      <xdr:col>54</xdr:col>
      <xdr:colOff>189865</xdr:colOff>
      <xdr:row>98</xdr:row>
      <xdr:rowOff>49707</xdr:rowOff>
    </xdr:to>
    <xdr:cxnSp macro="">
      <xdr:nvCxnSpPr>
        <xdr:cNvPr id="458" name="直線コネクタ 457"/>
        <xdr:cNvCxnSpPr/>
      </xdr:nvCxnSpPr>
      <xdr:spPr>
        <a:xfrm flipV="1">
          <a:off x="10475595" y="15758261"/>
          <a:ext cx="1270" cy="10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53534</xdr:rowOff>
    </xdr:from>
    <xdr:ext cx="534377" cy="259045"/>
    <xdr:sp macro="" textlink="">
      <xdr:nvSpPr>
        <xdr:cNvPr id="459" name="普通建設事業費 （ うち更新整備　）最小値テキスト"/>
        <xdr:cNvSpPr txBox="1"/>
      </xdr:nvSpPr>
      <xdr:spPr>
        <a:xfrm>
          <a:off x="10528300" y="1685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49707</xdr:rowOff>
    </xdr:from>
    <xdr:to>
      <xdr:col>55</xdr:col>
      <xdr:colOff>88900</xdr:colOff>
      <xdr:row>98</xdr:row>
      <xdr:rowOff>49707</xdr:rowOff>
    </xdr:to>
    <xdr:cxnSp macro="">
      <xdr:nvCxnSpPr>
        <xdr:cNvPr id="460" name="直線コネクタ 459"/>
        <xdr:cNvCxnSpPr/>
      </xdr:nvCxnSpPr>
      <xdr:spPr>
        <a:xfrm>
          <a:off x="10388600" y="1685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102988</xdr:rowOff>
    </xdr:from>
    <xdr:ext cx="534377" cy="259045"/>
    <xdr:sp macro="" textlink="">
      <xdr:nvSpPr>
        <xdr:cNvPr id="461" name="普通建設事業費 （ うち更新整備　）最大値テキスト"/>
        <xdr:cNvSpPr txBox="1"/>
      </xdr:nvSpPr>
      <xdr:spPr>
        <a:xfrm>
          <a:off x="10528300" y="155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156311</xdr:rowOff>
    </xdr:from>
    <xdr:to>
      <xdr:col>55</xdr:col>
      <xdr:colOff>88900</xdr:colOff>
      <xdr:row>91</xdr:row>
      <xdr:rowOff>156311</xdr:rowOff>
    </xdr:to>
    <xdr:cxnSp macro="">
      <xdr:nvCxnSpPr>
        <xdr:cNvPr id="462" name="直線コネクタ 461"/>
        <xdr:cNvCxnSpPr/>
      </xdr:nvCxnSpPr>
      <xdr:spPr>
        <a:xfrm>
          <a:off x="10388600" y="1575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63348</xdr:rowOff>
    </xdr:from>
    <xdr:to>
      <xdr:col>55</xdr:col>
      <xdr:colOff>0</xdr:colOff>
      <xdr:row>98</xdr:row>
      <xdr:rowOff>49707</xdr:rowOff>
    </xdr:to>
    <xdr:cxnSp macro="">
      <xdr:nvCxnSpPr>
        <xdr:cNvPr id="463" name="直線コネクタ 462"/>
        <xdr:cNvCxnSpPr/>
      </xdr:nvCxnSpPr>
      <xdr:spPr>
        <a:xfrm>
          <a:off x="9639300" y="16693998"/>
          <a:ext cx="838200" cy="15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122407</xdr:rowOff>
    </xdr:from>
    <xdr:ext cx="534377" cy="259045"/>
    <xdr:sp macro="" textlink="">
      <xdr:nvSpPr>
        <xdr:cNvPr id="464" name="普通建設事業費 （ うち更新整備　）平均値テキスト"/>
        <xdr:cNvSpPr txBox="1"/>
      </xdr:nvSpPr>
      <xdr:spPr>
        <a:xfrm>
          <a:off x="10528300" y="1623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99530</xdr:rowOff>
    </xdr:from>
    <xdr:to>
      <xdr:col>55</xdr:col>
      <xdr:colOff>50800</xdr:colOff>
      <xdr:row>96</xdr:row>
      <xdr:rowOff>29680</xdr:rowOff>
    </xdr:to>
    <xdr:sp macro="" textlink="">
      <xdr:nvSpPr>
        <xdr:cNvPr id="465" name="フローチャート: 判断 464"/>
        <xdr:cNvSpPr/>
      </xdr:nvSpPr>
      <xdr:spPr>
        <a:xfrm>
          <a:off x="10426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63348</xdr:rowOff>
    </xdr:from>
    <xdr:to>
      <xdr:col>50</xdr:col>
      <xdr:colOff>114300</xdr:colOff>
      <xdr:row>97</xdr:row>
      <xdr:rowOff>117373</xdr:rowOff>
    </xdr:to>
    <xdr:cxnSp macro="">
      <xdr:nvCxnSpPr>
        <xdr:cNvPr id="466" name="直線コネクタ 465"/>
        <xdr:cNvCxnSpPr/>
      </xdr:nvCxnSpPr>
      <xdr:spPr>
        <a:xfrm flipV="1">
          <a:off x="8750300" y="16693998"/>
          <a:ext cx="889000" cy="5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58877</xdr:rowOff>
    </xdr:from>
    <xdr:to>
      <xdr:col>50</xdr:col>
      <xdr:colOff>165100</xdr:colOff>
      <xdr:row>96</xdr:row>
      <xdr:rowOff>160477</xdr:rowOff>
    </xdr:to>
    <xdr:sp macro="" textlink="">
      <xdr:nvSpPr>
        <xdr:cNvPr id="467" name="フローチャート: 判断 466"/>
        <xdr:cNvSpPr/>
      </xdr:nvSpPr>
      <xdr:spPr>
        <a:xfrm>
          <a:off x="9588500" y="1651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5554</xdr:rowOff>
    </xdr:from>
    <xdr:ext cx="534377" cy="259045"/>
    <xdr:sp macro="" textlink="">
      <xdr:nvSpPr>
        <xdr:cNvPr id="468" name="テキスト ボックス 467"/>
        <xdr:cNvSpPr txBox="1"/>
      </xdr:nvSpPr>
      <xdr:spPr>
        <a:xfrm>
          <a:off x="9372111" y="162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165151</xdr:rowOff>
    </xdr:from>
    <xdr:to>
      <xdr:col>45</xdr:col>
      <xdr:colOff>177800</xdr:colOff>
      <xdr:row>97</xdr:row>
      <xdr:rowOff>117373</xdr:rowOff>
    </xdr:to>
    <xdr:cxnSp macro="">
      <xdr:nvCxnSpPr>
        <xdr:cNvPr id="469" name="直線コネクタ 468"/>
        <xdr:cNvCxnSpPr/>
      </xdr:nvCxnSpPr>
      <xdr:spPr>
        <a:xfrm>
          <a:off x="7861300" y="16624351"/>
          <a:ext cx="889000" cy="1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43714</xdr:rowOff>
    </xdr:from>
    <xdr:to>
      <xdr:col>46</xdr:col>
      <xdr:colOff>38100</xdr:colOff>
      <xdr:row>95</xdr:row>
      <xdr:rowOff>145314</xdr:rowOff>
    </xdr:to>
    <xdr:sp macro="" textlink="">
      <xdr:nvSpPr>
        <xdr:cNvPr id="470" name="フローチャート: 判断 469"/>
        <xdr:cNvSpPr/>
      </xdr:nvSpPr>
      <xdr:spPr>
        <a:xfrm>
          <a:off x="8699500" y="1633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161841</xdr:rowOff>
    </xdr:from>
    <xdr:ext cx="534377" cy="259045"/>
    <xdr:sp macro="" textlink="">
      <xdr:nvSpPr>
        <xdr:cNvPr id="471" name="テキスト ボックス 470"/>
        <xdr:cNvSpPr txBox="1"/>
      </xdr:nvSpPr>
      <xdr:spPr>
        <a:xfrm>
          <a:off x="8483111" y="161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165151</xdr:rowOff>
    </xdr:from>
    <xdr:to>
      <xdr:col>41</xdr:col>
      <xdr:colOff>50800</xdr:colOff>
      <xdr:row>97</xdr:row>
      <xdr:rowOff>99504</xdr:rowOff>
    </xdr:to>
    <xdr:cxnSp macro="">
      <xdr:nvCxnSpPr>
        <xdr:cNvPr id="472" name="直線コネクタ 471"/>
        <xdr:cNvCxnSpPr/>
      </xdr:nvCxnSpPr>
      <xdr:spPr>
        <a:xfrm flipV="1">
          <a:off x="6972300" y="16624351"/>
          <a:ext cx="889000" cy="10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55981</xdr:rowOff>
    </xdr:from>
    <xdr:to>
      <xdr:col>41</xdr:col>
      <xdr:colOff>101600</xdr:colOff>
      <xdr:row>96</xdr:row>
      <xdr:rowOff>157581</xdr:rowOff>
    </xdr:to>
    <xdr:sp macro="" textlink="">
      <xdr:nvSpPr>
        <xdr:cNvPr id="473" name="フローチャート: 判断 472"/>
        <xdr:cNvSpPr/>
      </xdr:nvSpPr>
      <xdr:spPr>
        <a:xfrm>
          <a:off x="78105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2658</xdr:rowOff>
    </xdr:from>
    <xdr:ext cx="534377" cy="259045"/>
    <xdr:sp macro="" textlink="">
      <xdr:nvSpPr>
        <xdr:cNvPr id="474" name="テキスト ボックス 473"/>
        <xdr:cNvSpPr txBox="1"/>
      </xdr:nvSpPr>
      <xdr:spPr>
        <a:xfrm>
          <a:off x="7594111" y="162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75679</xdr:rowOff>
    </xdr:from>
    <xdr:to>
      <xdr:col>36</xdr:col>
      <xdr:colOff>165100</xdr:colOff>
      <xdr:row>98</xdr:row>
      <xdr:rowOff>5829</xdr:rowOff>
    </xdr:to>
    <xdr:sp macro="" textlink="">
      <xdr:nvSpPr>
        <xdr:cNvPr id="475" name="フローチャート: 判断 474"/>
        <xdr:cNvSpPr/>
      </xdr:nvSpPr>
      <xdr:spPr>
        <a:xfrm>
          <a:off x="6921500" y="167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168406</xdr:rowOff>
    </xdr:from>
    <xdr:ext cx="534377" cy="259045"/>
    <xdr:sp macro="" textlink="">
      <xdr:nvSpPr>
        <xdr:cNvPr id="476" name="テキスト ボックス 475"/>
        <xdr:cNvSpPr txBox="1"/>
      </xdr:nvSpPr>
      <xdr:spPr>
        <a:xfrm>
          <a:off x="6705111" y="167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170357</xdr:rowOff>
    </xdr:from>
    <xdr:to>
      <xdr:col>55</xdr:col>
      <xdr:colOff>50800</xdr:colOff>
      <xdr:row>98</xdr:row>
      <xdr:rowOff>100507</xdr:rowOff>
    </xdr:to>
    <xdr:sp macro="" textlink="">
      <xdr:nvSpPr>
        <xdr:cNvPr id="482" name="楕円 481"/>
        <xdr:cNvSpPr/>
      </xdr:nvSpPr>
      <xdr:spPr>
        <a:xfrm>
          <a:off x="10426700" y="168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85284</xdr:rowOff>
    </xdr:from>
    <xdr:ext cx="534377" cy="259045"/>
    <xdr:sp macro="" textlink="">
      <xdr:nvSpPr>
        <xdr:cNvPr id="483" name="普通建設事業費 （ うち更新整備　）該当値テキスト"/>
        <xdr:cNvSpPr txBox="1"/>
      </xdr:nvSpPr>
      <xdr:spPr>
        <a:xfrm>
          <a:off x="10528300" y="1671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12548</xdr:rowOff>
    </xdr:from>
    <xdr:to>
      <xdr:col>50</xdr:col>
      <xdr:colOff>165100</xdr:colOff>
      <xdr:row>97</xdr:row>
      <xdr:rowOff>114148</xdr:rowOff>
    </xdr:to>
    <xdr:sp macro="" textlink="">
      <xdr:nvSpPr>
        <xdr:cNvPr id="484" name="楕円 483"/>
        <xdr:cNvSpPr/>
      </xdr:nvSpPr>
      <xdr:spPr>
        <a:xfrm>
          <a:off x="9588500" y="166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105275</xdr:rowOff>
    </xdr:from>
    <xdr:ext cx="534377" cy="259045"/>
    <xdr:sp macro="" textlink="">
      <xdr:nvSpPr>
        <xdr:cNvPr id="485" name="テキスト ボックス 484"/>
        <xdr:cNvSpPr txBox="1"/>
      </xdr:nvSpPr>
      <xdr:spPr>
        <a:xfrm>
          <a:off x="9372111" y="1673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66573</xdr:rowOff>
    </xdr:from>
    <xdr:to>
      <xdr:col>46</xdr:col>
      <xdr:colOff>38100</xdr:colOff>
      <xdr:row>97</xdr:row>
      <xdr:rowOff>168173</xdr:rowOff>
    </xdr:to>
    <xdr:sp macro="" textlink="">
      <xdr:nvSpPr>
        <xdr:cNvPr id="486" name="楕円 485"/>
        <xdr:cNvSpPr/>
      </xdr:nvSpPr>
      <xdr:spPr>
        <a:xfrm>
          <a:off x="8699500" y="166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159300</xdr:rowOff>
    </xdr:from>
    <xdr:ext cx="534377" cy="259045"/>
    <xdr:sp macro="" textlink="">
      <xdr:nvSpPr>
        <xdr:cNvPr id="487" name="テキスト ボックス 486"/>
        <xdr:cNvSpPr txBox="1"/>
      </xdr:nvSpPr>
      <xdr:spPr>
        <a:xfrm>
          <a:off x="8483111" y="167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114351</xdr:rowOff>
    </xdr:from>
    <xdr:to>
      <xdr:col>41</xdr:col>
      <xdr:colOff>101600</xdr:colOff>
      <xdr:row>97</xdr:row>
      <xdr:rowOff>44501</xdr:rowOff>
    </xdr:to>
    <xdr:sp macro="" textlink="">
      <xdr:nvSpPr>
        <xdr:cNvPr id="488" name="楕円 487"/>
        <xdr:cNvSpPr/>
      </xdr:nvSpPr>
      <xdr:spPr>
        <a:xfrm>
          <a:off x="78105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35628</xdr:rowOff>
    </xdr:from>
    <xdr:ext cx="534377" cy="259045"/>
    <xdr:sp macro="" textlink="">
      <xdr:nvSpPr>
        <xdr:cNvPr id="489" name="テキスト ボックス 488"/>
        <xdr:cNvSpPr txBox="1"/>
      </xdr:nvSpPr>
      <xdr:spPr>
        <a:xfrm>
          <a:off x="7594111" y="166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48704</xdr:rowOff>
    </xdr:from>
    <xdr:to>
      <xdr:col>36</xdr:col>
      <xdr:colOff>165100</xdr:colOff>
      <xdr:row>97</xdr:row>
      <xdr:rowOff>150304</xdr:rowOff>
    </xdr:to>
    <xdr:sp macro="" textlink="">
      <xdr:nvSpPr>
        <xdr:cNvPr id="490" name="楕円 489"/>
        <xdr:cNvSpPr/>
      </xdr:nvSpPr>
      <xdr:spPr>
        <a:xfrm>
          <a:off x="6921500" y="1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166831</xdr:rowOff>
    </xdr:from>
    <xdr:ext cx="534377" cy="259045"/>
    <xdr:sp macro="" textlink="">
      <xdr:nvSpPr>
        <xdr:cNvPr id="491" name="テキスト ボックス 490"/>
        <xdr:cNvSpPr txBox="1"/>
      </xdr:nvSpPr>
      <xdr:spPr>
        <a:xfrm>
          <a:off x="6705111" y="164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7" name="テキスト ボックス 506"/>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9" name="テキスト ボックス 508"/>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1" name="テキスト ボックス 510"/>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126746</xdr:rowOff>
    </xdr:from>
    <xdr:to>
      <xdr:col>85</xdr:col>
      <xdr:colOff>126364</xdr:colOff>
      <xdr:row>39</xdr:row>
      <xdr:rowOff>44450</xdr:rowOff>
    </xdr:to>
    <xdr:cxnSp macro="">
      <xdr:nvCxnSpPr>
        <xdr:cNvPr id="515" name="直線コネクタ 514"/>
        <xdr:cNvCxnSpPr/>
      </xdr:nvCxnSpPr>
      <xdr:spPr>
        <a:xfrm flipV="1">
          <a:off x="16317595" y="5441696"/>
          <a:ext cx="1269"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73423</xdr:rowOff>
    </xdr:from>
    <xdr:ext cx="469744" cy="259045"/>
    <xdr:sp macro="" textlink="">
      <xdr:nvSpPr>
        <xdr:cNvPr id="518" name="災害復旧事業費最大値テキスト"/>
        <xdr:cNvSpPr txBox="1"/>
      </xdr:nvSpPr>
      <xdr:spPr>
        <a:xfrm>
          <a:off x="16370300" y="521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126746</xdr:rowOff>
    </xdr:from>
    <xdr:to>
      <xdr:col>86</xdr:col>
      <xdr:colOff>25400</xdr:colOff>
      <xdr:row>31</xdr:row>
      <xdr:rowOff>126746</xdr:rowOff>
    </xdr:to>
    <xdr:cxnSp macro="">
      <xdr:nvCxnSpPr>
        <xdr:cNvPr id="519" name="直線コネクタ 518"/>
        <xdr:cNvCxnSpPr/>
      </xdr:nvCxnSpPr>
      <xdr:spPr>
        <a:xfrm>
          <a:off x="16230600" y="544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26162</xdr:rowOff>
    </xdr:from>
    <xdr:to>
      <xdr:col>85</xdr:col>
      <xdr:colOff>127000</xdr:colOff>
      <xdr:row>39</xdr:row>
      <xdr:rowOff>44450</xdr:rowOff>
    </xdr:to>
    <xdr:cxnSp macro="">
      <xdr:nvCxnSpPr>
        <xdr:cNvPr id="520" name="直線コネクタ 519"/>
        <xdr:cNvCxnSpPr/>
      </xdr:nvCxnSpPr>
      <xdr:spPr>
        <a:xfrm flipV="1">
          <a:off x="15481300" y="67127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98442</xdr:rowOff>
    </xdr:from>
    <xdr:ext cx="378565" cy="259045"/>
    <xdr:sp macro="" textlink="">
      <xdr:nvSpPr>
        <xdr:cNvPr id="521" name="災害復旧事業費平均値テキスト"/>
        <xdr:cNvSpPr txBox="1"/>
      </xdr:nvSpPr>
      <xdr:spPr>
        <a:xfrm>
          <a:off x="16370300" y="62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75565</xdr:rowOff>
    </xdr:from>
    <xdr:to>
      <xdr:col>85</xdr:col>
      <xdr:colOff>177800</xdr:colOff>
      <xdr:row>38</xdr:row>
      <xdr:rowOff>5715</xdr:rowOff>
    </xdr:to>
    <xdr:sp macro="" textlink="">
      <xdr:nvSpPr>
        <xdr:cNvPr id="522" name="フローチャート: 判断 521"/>
        <xdr:cNvSpPr/>
      </xdr:nvSpPr>
      <xdr:spPr>
        <a:xfrm>
          <a:off x="162687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3" name="直線コネクタ 52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82804</xdr:rowOff>
    </xdr:from>
    <xdr:to>
      <xdr:col>81</xdr:col>
      <xdr:colOff>101600</xdr:colOff>
      <xdr:row>38</xdr:row>
      <xdr:rowOff>12954</xdr:rowOff>
    </xdr:to>
    <xdr:sp macro="" textlink="">
      <xdr:nvSpPr>
        <xdr:cNvPr id="524" name="フローチャート: 判断 523"/>
        <xdr:cNvSpPr/>
      </xdr:nvSpPr>
      <xdr:spPr>
        <a:xfrm>
          <a:off x="15430500" y="64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29481</xdr:rowOff>
    </xdr:from>
    <xdr:ext cx="378565" cy="259045"/>
    <xdr:sp macro="" textlink="">
      <xdr:nvSpPr>
        <xdr:cNvPr id="525" name="テキスト ボックス 524"/>
        <xdr:cNvSpPr txBox="1"/>
      </xdr:nvSpPr>
      <xdr:spPr>
        <a:xfrm>
          <a:off x="15292017" y="620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6" name="直線コネクタ 52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116332</xdr:rowOff>
    </xdr:from>
    <xdr:to>
      <xdr:col>76</xdr:col>
      <xdr:colOff>165100</xdr:colOff>
      <xdr:row>36</xdr:row>
      <xdr:rowOff>46482</xdr:rowOff>
    </xdr:to>
    <xdr:sp macro="" textlink="">
      <xdr:nvSpPr>
        <xdr:cNvPr id="527" name="フローチャート: 判断 526"/>
        <xdr:cNvSpPr/>
      </xdr:nvSpPr>
      <xdr:spPr>
        <a:xfrm>
          <a:off x="14541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63009</xdr:rowOff>
    </xdr:from>
    <xdr:ext cx="469744" cy="259045"/>
    <xdr:sp macro="" textlink="">
      <xdr:nvSpPr>
        <xdr:cNvPr id="528" name="テキスト ボックス 527"/>
        <xdr:cNvSpPr txBox="1"/>
      </xdr:nvSpPr>
      <xdr:spPr>
        <a:xfrm>
          <a:off x="14357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30734</xdr:rowOff>
    </xdr:from>
    <xdr:to>
      <xdr:col>71</xdr:col>
      <xdr:colOff>177800</xdr:colOff>
      <xdr:row>39</xdr:row>
      <xdr:rowOff>44450</xdr:rowOff>
    </xdr:to>
    <xdr:cxnSp macro="">
      <xdr:nvCxnSpPr>
        <xdr:cNvPr id="529" name="直線コネクタ 528"/>
        <xdr:cNvCxnSpPr/>
      </xdr:nvCxnSpPr>
      <xdr:spPr>
        <a:xfrm>
          <a:off x="12814300" y="6717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164338</xdr:rowOff>
    </xdr:from>
    <xdr:to>
      <xdr:col>72</xdr:col>
      <xdr:colOff>38100</xdr:colOff>
      <xdr:row>38</xdr:row>
      <xdr:rowOff>94488</xdr:rowOff>
    </xdr:to>
    <xdr:sp macro="" textlink="">
      <xdr:nvSpPr>
        <xdr:cNvPr id="530" name="フローチャート: 判断 529"/>
        <xdr:cNvSpPr/>
      </xdr:nvSpPr>
      <xdr:spPr>
        <a:xfrm>
          <a:off x="1365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111015</xdr:rowOff>
    </xdr:from>
    <xdr:ext cx="378565" cy="259045"/>
    <xdr:sp macro="" textlink="">
      <xdr:nvSpPr>
        <xdr:cNvPr id="531" name="テキスト ボックス 530"/>
        <xdr:cNvSpPr txBox="1"/>
      </xdr:nvSpPr>
      <xdr:spPr>
        <a:xfrm>
          <a:off x="13514017" y="628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52705</xdr:rowOff>
    </xdr:from>
    <xdr:to>
      <xdr:col>67</xdr:col>
      <xdr:colOff>101600</xdr:colOff>
      <xdr:row>38</xdr:row>
      <xdr:rowOff>154305</xdr:rowOff>
    </xdr:to>
    <xdr:sp macro="" textlink="">
      <xdr:nvSpPr>
        <xdr:cNvPr id="532" name="フローチャート: 判断 531"/>
        <xdr:cNvSpPr/>
      </xdr:nvSpPr>
      <xdr:spPr>
        <a:xfrm>
          <a:off x="12763500" y="65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170832</xdr:rowOff>
    </xdr:from>
    <xdr:ext cx="378565" cy="259045"/>
    <xdr:sp macro="" textlink="">
      <xdr:nvSpPr>
        <xdr:cNvPr id="533" name="テキスト ボックス 532"/>
        <xdr:cNvSpPr txBox="1"/>
      </xdr:nvSpPr>
      <xdr:spPr>
        <a:xfrm>
          <a:off x="12625017" y="634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146812</xdr:rowOff>
    </xdr:from>
    <xdr:to>
      <xdr:col>85</xdr:col>
      <xdr:colOff>177800</xdr:colOff>
      <xdr:row>39</xdr:row>
      <xdr:rowOff>76962</xdr:rowOff>
    </xdr:to>
    <xdr:sp macro="" textlink="">
      <xdr:nvSpPr>
        <xdr:cNvPr id="539" name="楕円 538"/>
        <xdr:cNvSpPr/>
      </xdr:nvSpPr>
      <xdr:spPr>
        <a:xfrm>
          <a:off x="162687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61739</xdr:rowOff>
    </xdr:from>
    <xdr:ext cx="313932" cy="259045"/>
    <xdr:sp macro="" textlink="">
      <xdr:nvSpPr>
        <xdr:cNvPr id="540" name="災害復旧事業費該当値テキスト"/>
        <xdr:cNvSpPr txBox="1"/>
      </xdr:nvSpPr>
      <xdr:spPr>
        <a:xfrm>
          <a:off x="16370300" y="6576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151384</xdr:rowOff>
    </xdr:from>
    <xdr:to>
      <xdr:col>67</xdr:col>
      <xdr:colOff>101600</xdr:colOff>
      <xdr:row>39</xdr:row>
      <xdr:rowOff>81534</xdr:rowOff>
    </xdr:to>
    <xdr:sp macro="" textlink="">
      <xdr:nvSpPr>
        <xdr:cNvPr id="547" name="楕円 546"/>
        <xdr:cNvSpPr/>
      </xdr:nvSpPr>
      <xdr:spPr>
        <a:xfrm>
          <a:off x="12763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72661</xdr:rowOff>
    </xdr:from>
    <xdr:ext cx="313932" cy="259045"/>
    <xdr:sp macro="" textlink="">
      <xdr:nvSpPr>
        <xdr:cNvPr id="548" name="テキスト ボックス 547"/>
        <xdr:cNvSpPr txBox="1"/>
      </xdr:nvSpPr>
      <xdr:spPr>
        <a:xfrm>
          <a:off x="12657333" y="6759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0" name="テキスト ボックス 60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4434</xdr:rowOff>
    </xdr:from>
    <xdr:to>
      <xdr:col>85</xdr:col>
      <xdr:colOff>126364</xdr:colOff>
      <xdr:row>78</xdr:row>
      <xdr:rowOff>129347</xdr:rowOff>
    </xdr:to>
    <xdr:cxnSp macro="">
      <xdr:nvCxnSpPr>
        <xdr:cNvPr id="624" name="直線コネクタ 623"/>
        <xdr:cNvCxnSpPr/>
      </xdr:nvCxnSpPr>
      <xdr:spPr>
        <a:xfrm flipV="1">
          <a:off x="16317595" y="12177384"/>
          <a:ext cx="1269" cy="132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133174</xdr:rowOff>
    </xdr:from>
    <xdr:ext cx="534377" cy="259045"/>
    <xdr:sp macro="" textlink="">
      <xdr:nvSpPr>
        <xdr:cNvPr id="625" name="公債費最小値テキスト"/>
        <xdr:cNvSpPr txBox="1"/>
      </xdr:nvSpPr>
      <xdr:spPr>
        <a:xfrm>
          <a:off x="16370300" y="1350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129347</xdr:rowOff>
    </xdr:from>
    <xdr:to>
      <xdr:col>86</xdr:col>
      <xdr:colOff>25400</xdr:colOff>
      <xdr:row>78</xdr:row>
      <xdr:rowOff>129347</xdr:rowOff>
    </xdr:to>
    <xdr:cxnSp macro="">
      <xdr:nvCxnSpPr>
        <xdr:cNvPr id="626" name="直線コネクタ 625"/>
        <xdr:cNvCxnSpPr/>
      </xdr:nvCxnSpPr>
      <xdr:spPr>
        <a:xfrm>
          <a:off x="16230600" y="1350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122561</xdr:rowOff>
    </xdr:from>
    <xdr:ext cx="534377" cy="259045"/>
    <xdr:sp macro="" textlink="">
      <xdr:nvSpPr>
        <xdr:cNvPr id="627" name="公債費最大値テキスト"/>
        <xdr:cNvSpPr txBox="1"/>
      </xdr:nvSpPr>
      <xdr:spPr>
        <a:xfrm>
          <a:off x="16370300" y="11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4434</xdr:rowOff>
    </xdr:from>
    <xdr:to>
      <xdr:col>86</xdr:col>
      <xdr:colOff>25400</xdr:colOff>
      <xdr:row>71</xdr:row>
      <xdr:rowOff>4434</xdr:rowOff>
    </xdr:to>
    <xdr:cxnSp macro="">
      <xdr:nvCxnSpPr>
        <xdr:cNvPr id="628" name="直線コネクタ 627"/>
        <xdr:cNvCxnSpPr/>
      </xdr:nvCxnSpPr>
      <xdr:spPr>
        <a:xfrm>
          <a:off x="16230600" y="1217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45909</xdr:rowOff>
    </xdr:from>
    <xdr:to>
      <xdr:col>85</xdr:col>
      <xdr:colOff>127000</xdr:colOff>
      <xdr:row>77</xdr:row>
      <xdr:rowOff>67038</xdr:rowOff>
    </xdr:to>
    <xdr:cxnSp macro="">
      <xdr:nvCxnSpPr>
        <xdr:cNvPr id="629" name="直線コネクタ 628"/>
        <xdr:cNvCxnSpPr/>
      </xdr:nvCxnSpPr>
      <xdr:spPr>
        <a:xfrm flipV="1">
          <a:off x="15481300" y="13076109"/>
          <a:ext cx="838200" cy="19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32616</xdr:rowOff>
    </xdr:from>
    <xdr:ext cx="534377" cy="259045"/>
    <xdr:sp macro="" textlink="">
      <xdr:nvSpPr>
        <xdr:cNvPr id="630" name="公債費平均値テキスト"/>
        <xdr:cNvSpPr txBox="1"/>
      </xdr:nvSpPr>
      <xdr:spPr>
        <a:xfrm>
          <a:off x="16370300" y="1254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9739</xdr:rowOff>
    </xdr:from>
    <xdr:to>
      <xdr:col>85</xdr:col>
      <xdr:colOff>177800</xdr:colOff>
      <xdr:row>74</xdr:row>
      <xdr:rowOff>111339</xdr:rowOff>
    </xdr:to>
    <xdr:sp macro="" textlink="">
      <xdr:nvSpPr>
        <xdr:cNvPr id="631" name="フローチャート: 判断 630"/>
        <xdr:cNvSpPr/>
      </xdr:nvSpPr>
      <xdr:spPr>
        <a:xfrm>
          <a:off x="16268700" y="126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62009</xdr:rowOff>
    </xdr:from>
    <xdr:to>
      <xdr:col>81</xdr:col>
      <xdr:colOff>50800</xdr:colOff>
      <xdr:row>77</xdr:row>
      <xdr:rowOff>67038</xdr:rowOff>
    </xdr:to>
    <xdr:cxnSp macro="">
      <xdr:nvCxnSpPr>
        <xdr:cNvPr id="632" name="直線コネクタ 631"/>
        <xdr:cNvCxnSpPr/>
      </xdr:nvCxnSpPr>
      <xdr:spPr>
        <a:xfrm>
          <a:off x="14592300" y="1326365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49973</xdr:rowOff>
    </xdr:from>
    <xdr:to>
      <xdr:col>81</xdr:col>
      <xdr:colOff>101600</xdr:colOff>
      <xdr:row>74</xdr:row>
      <xdr:rowOff>151573</xdr:rowOff>
    </xdr:to>
    <xdr:sp macro="" textlink="">
      <xdr:nvSpPr>
        <xdr:cNvPr id="633" name="フローチャート: 判断 632"/>
        <xdr:cNvSpPr/>
      </xdr:nvSpPr>
      <xdr:spPr>
        <a:xfrm>
          <a:off x="15430500" y="127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168100</xdr:rowOff>
    </xdr:from>
    <xdr:ext cx="534377" cy="259045"/>
    <xdr:sp macro="" textlink="">
      <xdr:nvSpPr>
        <xdr:cNvPr id="634" name="テキスト ボックス 633"/>
        <xdr:cNvSpPr txBox="1"/>
      </xdr:nvSpPr>
      <xdr:spPr>
        <a:xfrm>
          <a:off x="15214111" y="125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47216</xdr:rowOff>
    </xdr:from>
    <xdr:to>
      <xdr:col>76</xdr:col>
      <xdr:colOff>114300</xdr:colOff>
      <xdr:row>77</xdr:row>
      <xdr:rowOff>62009</xdr:rowOff>
    </xdr:to>
    <xdr:cxnSp macro="">
      <xdr:nvCxnSpPr>
        <xdr:cNvPr id="635" name="直線コネクタ 634"/>
        <xdr:cNvCxnSpPr/>
      </xdr:nvCxnSpPr>
      <xdr:spPr>
        <a:xfrm>
          <a:off x="13703300" y="13248866"/>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23912</xdr:rowOff>
    </xdr:from>
    <xdr:to>
      <xdr:col>76</xdr:col>
      <xdr:colOff>165100</xdr:colOff>
      <xdr:row>74</xdr:row>
      <xdr:rowOff>125512</xdr:rowOff>
    </xdr:to>
    <xdr:sp macro="" textlink="">
      <xdr:nvSpPr>
        <xdr:cNvPr id="636" name="フローチャート: 判断 635"/>
        <xdr:cNvSpPr/>
      </xdr:nvSpPr>
      <xdr:spPr>
        <a:xfrm>
          <a:off x="145415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142039</xdr:rowOff>
    </xdr:from>
    <xdr:ext cx="534377" cy="259045"/>
    <xdr:sp macro="" textlink="">
      <xdr:nvSpPr>
        <xdr:cNvPr id="637" name="テキスト ボックス 636"/>
        <xdr:cNvSpPr txBox="1"/>
      </xdr:nvSpPr>
      <xdr:spPr>
        <a:xfrm>
          <a:off x="14325111" y="124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47216</xdr:rowOff>
    </xdr:from>
    <xdr:to>
      <xdr:col>71</xdr:col>
      <xdr:colOff>177800</xdr:colOff>
      <xdr:row>77</xdr:row>
      <xdr:rowOff>69390</xdr:rowOff>
    </xdr:to>
    <xdr:cxnSp macro="">
      <xdr:nvCxnSpPr>
        <xdr:cNvPr id="638" name="直線コネクタ 637"/>
        <xdr:cNvCxnSpPr/>
      </xdr:nvCxnSpPr>
      <xdr:spPr>
        <a:xfrm flipV="1">
          <a:off x="12814300" y="1324886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62937</xdr:rowOff>
    </xdr:from>
    <xdr:to>
      <xdr:col>72</xdr:col>
      <xdr:colOff>38100</xdr:colOff>
      <xdr:row>74</xdr:row>
      <xdr:rowOff>164537</xdr:rowOff>
    </xdr:to>
    <xdr:sp macro="" textlink="">
      <xdr:nvSpPr>
        <xdr:cNvPr id="639" name="フローチャート: 判断 638"/>
        <xdr:cNvSpPr/>
      </xdr:nvSpPr>
      <xdr:spPr>
        <a:xfrm>
          <a:off x="13652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9614</xdr:rowOff>
    </xdr:from>
    <xdr:ext cx="534377" cy="259045"/>
    <xdr:sp macro="" textlink="">
      <xdr:nvSpPr>
        <xdr:cNvPr id="640" name="テキスト ボックス 639"/>
        <xdr:cNvSpPr txBox="1"/>
      </xdr:nvSpPr>
      <xdr:spPr>
        <a:xfrm>
          <a:off x="13436111" y="1252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33252</xdr:rowOff>
    </xdr:from>
    <xdr:to>
      <xdr:col>67</xdr:col>
      <xdr:colOff>101600</xdr:colOff>
      <xdr:row>75</xdr:row>
      <xdr:rowOff>134852</xdr:rowOff>
    </xdr:to>
    <xdr:sp macro="" textlink="">
      <xdr:nvSpPr>
        <xdr:cNvPr id="641" name="フローチャート: 判断 640"/>
        <xdr:cNvSpPr/>
      </xdr:nvSpPr>
      <xdr:spPr>
        <a:xfrm>
          <a:off x="12763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151379</xdr:rowOff>
    </xdr:from>
    <xdr:ext cx="534377" cy="259045"/>
    <xdr:sp macro="" textlink="">
      <xdr:nvSpPr>
        <xdr:cNvPr id="642" name="テキスト ボックス 641"/>
        <xdr:cNvSpPr txBox="1"/>
      </xdr:nvSpPr>
      <xdr:spPr>
        <a:xfrm>
          <a:off x="12547111" y="1266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166559</xdr:rowOff>
    </xdr:from>
    <xdr:to>
      <xdr:col>85</xdr:col>
      <xdr:colOff>177800</xdr:colOff>
      <xdr:row>76</xdr:row>
      <xdr:rowOff>96709</xdr:rowOff>
    </xdr:to>
    <xdr:sp macro="" textlink="">
      <xdr:nvSpPr>
        <xdr:cNvPr id="648" name="楕円 647"/>
        <xdr:cNvSpPr/>
      </xdr:nvSpPr>
      <xdr:spPr>
        <a:xfrm>
          <a:off x="16268700" y="13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144986</xdr:rowOff>
    </xdr:from>
    <xdr:ext cx="534377" cy="259045"/>
    <xdr:sp macro="" textlink="">
      <xdr:nvSpPr>
        <xdr:cNvPr id="649" name="公債費該当値テキスト"/>
        <xdr:cNvSpPr txBox="1"/>
      </xdr:nvSpPr>
      <xdr:spPr>
        <a:xfrm>
          <a:off x="16370300" y="1300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16238</xdr:rowOff>
    </xdr:from>
    <xdr:to>
      <xdr:col>81</xdr:col>
      <xdr:colOff>101600</xdr:colOff>
      <xdr:row>77</xdr:row>
      <xdr:rowOff>117838</xdr:rowOff>
    </xdr:to>
    <xdr:sp macro="" textlink="">
      <xdr:nvSpPr>
        <xdr:cNvPr id="650" name="楕円 649"/>
        <xdr:cNvSpPr/>
      </xdr:nvSpPr>
      <xdr:spPr>
        <a:xfrm>
          <a:off x="15430500" y="132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108965</xdr:rowOff>
    </xdr:from>
    <xdr:ext cx="534377" cy="259045"/>
    <xdr:sp macro="" textlink="">
      <xdr:nvSpPr>
        <xdr:cNvPr id="651" name="テキスト ボックス 650"/>
        <xdr:cNvSpPr txBox="1"/>
      </xdr:nvSpPr>
      <xdr:spPr>
        <a:xfrm>
          <a:off x="15214111" y="133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11209</xdr:rowOff>
    </xdr:from>
    <xdr:to>
      <xdr:col>76</xdr:col>
      <xdr:colOff>165100</xdr:colOff>
      <xdr:row>77</xdr:row>
      <xdr:rowOff>112809</xdr:rowOff>
    </xdr:to>
    <xdr:sp macro="" textlink="">
      <xdr:nvSpPr>
        <xdr:cNvPr id="652" name="楕円 651"/>
        <xdr:cNvSpPr/>
      </xdr:nvSpPr>
      <xdr:spPr>
        <a:xfrm>
          <a:off x="14541500" y="132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103936</xdr:rowOff>
    </xdr:from>
    <xdr:ext cx="534377" cy="259045"/>
    <xdr:sp macro="" textlink="">
      <xdr:nvSpPr>
        <xdr:cNvPr id="653" name="テキスト ボックス 652"/>
        <xdr:cNvSpPr txBox="1"/>
      </xdr:nvSpPr>
      <xdr:spPr>
        <a:xfrm>
          <a:off x="14325111" y="133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167866</xdr:rowOff>
    </xdr:from>
    <xdr:to>
      <xdr:col>72</xdr:col>
      <xdr:colOff>38100</xdr:colOff>
      <xdr:row>77</xdr:row>
      <xdr:rowOff>98016</xdr:rowOff>
    </xdr:to>
    <xdr:sp macro="" textlink="">
      <xdr:nvSpPr>
        <xdr:cNvPr id="654" name="楕円 653"/>
        <xdr:cNvSpPr/>
      </xdr:nvSpPr>
      <xdr:spPr>
        <a:xfrm>
          <a:off x="13652500" y="1319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89143</xdr:rowOff>
    </xdr:from>
    <xdr:ext cx="534377" cy="259045"/>
    <xdr:sp macro="" textlink="">
      <xdr:nvSpPr>
        <xdr:cNvPr id="655" name="テキスト ボックス 654"/>
        <xdr:cNvSpPr txBox="1"/>
      </xdr:nvSpPr>
      <xdr:spPr>
        <a:xfrm>
          <a:off x="13436111" y="1329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18590</xdr:rowOff>
    </xdr:from>
    <xdr:to>
      <xdr:col>67</xdr:col>
      <xdr:colOff>101600</xdr:colOff>
      <xdr:row>77</xdr:row>
      <xdr:rowOff>120190</xdr:rowOff>
    </xdr:to>
    <xdr:sp macro="" textlink="">
      <xdr:nvSpPr>
        <xdr:cNvPr id="656" name="楕円 655"/>
        <xdr:cNvSpPr/>
      </xdr:nvSpPr>
      <xdr:spPr>
        <a:xfrm>
          <a:off x="12763500" y="132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111317</xdr:rowOff>
    </xdr:from>
    <xdr:ext cx="534377" cy="259045"/>
    <xdr:sp macro="" textlink="">
      <xdr:nvSpPr>
        <xdr:cNvPr id="657" name="テキスト ボックス 656"/>
        <xdr:cNvSpPr txBox="1"/>
      </xdr:nvSpPr>
      <xdr:spPr>
        <a:xfrm>
          <a:off x="12547111" y="1331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27262</xdr:rowOff>
    </xdr:from>
    <xdr:to>
      <xdr:col>85</xdr:col>
      <xdr:colOff>126364</xdr:colOff>
      <xdr:row>99</xdr:row>
      <xdr:rowOff>23980</xdr:rowOff>
    </xdr:to>
    <xdr:cxnSp macro="">
      <xdr:nvCxnSpPr>
        <xdr:cNvPr id="683" name="直線コネクタ 682"/>
        <xdr:cNvCxnSpPr/>
      </xdr:nvCxnSpPr>
      <xdr:spPr>
        <a:xfrm flipV="1">
          <a:off x="16317595" y="15629212"/>
          <a:ext cx="1269" cy="1368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27807</xdr:rowOff>
    </xdr:from>
    <xdr:ext cx="469744" cy="259045"/>
    <xdr:sp macro="" textlink="">
      <xdr:nvSpPr>
        <xdr:cNvPr id="684" name="積立金最小値テキスト"/>
        <xdr:cNvSpPr txBox="1"/>
      </xdr:nvSpPr>
      <xdr:spPr>
        <a:xfrm>
          <a:off x="16370300" y="1700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23980</xdr:rowOff>
    </xdr:from>
    <xdr:to>
      <xdr:col>86</xdr:col>
      <xdr:colOff>25400</xdr:colOff>
      <xdr:row>99</xdr:row>
      <xdr:rowOff>23980</xdr:rowOff>
    </xdr:to>
    <xdr:cxnSp macro="">
      <xdr:nvCxnSpPr>
        <xdr:cNvPr id="685" name="直線コネクタ 684"/>
        <xdr:cNvCxnSpPr/>
      </xdr:nvCxnSpPr>
      <xdr:spPr>
        <a:xfrm>
          <a:off x="16230600" y="1699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145389</xdr:rowOff>
    </xdr:from>
    <xdr:ext cx="534377" cy="259045"/>
    <xdr:sp macro="" textlink="">
      <xdr:nvSpPr>
        <xdr:cNvPr id="686" name="積立金最大値テキスト"/>
        <xdr:cNvSpPr txBox="1"/>
      </xdr:nvSpPr>
      <xdr:spPr>
        <a:xfrm>
          <a:off x="16370300" y="154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27262</xdr:rowOff>
    </xdr:from>
    <xdr:to>
      <xdr:col>86</xdr:col>
      <xdr:colOff>25400</xdr:colOff>
      <xdr:row>91</xdr:row>
      <xdr:rowOff>27262</xdr:rowOff>
    </xdr:to>
    <xdr:cxnSp macro="">
      <xdr:nvCxnSpPr>
        <xdr:cNvPr id="687" name="直線コネクタ 686"/>
        <xdr:cNvCxnSpPr/>
      </xdr:nvCxnSpPr>
      <xdr:spPr>
        <a:xfrm>
          <a:off x="16230600" y="1562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53828</xdr:rowOff>
    </xdr:from>
    <xdr:to>
      <xdr:col>85</xdr:col>
      <xdr:colOff>127000</xdr:colOff>
      <xdr:row>98</xdr:row>
      <xdr:rowOff>138083</xdr:rowOff>
    </xdr:to>
    <xdr:cxnSp macro="">
      <xdr:nvCxnSpPr>
        <xdr:cNvPr id="688" name="直線コネクタ 687"/>
        <xdr:cNvCxnSpPr/>
      </xdr:nvCxnSpPr>
      <xdr:spPr>
        <a:xfrm flipV="1">
          <a:off x="15481300" y="16855928"/>
          <a:ext cx="8382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15716</xdr:rowOff>
    </xdr:from>
    <xdr:ext cx="534377" cy="259045"/>
    <xdr:sp macro="" textlink="">
      <xdr:nvSpPr>
        <xdr:cNvPr id="689" name="積立金平均値テキスト"/>
        <xdr:cNvSpPr txBox="1"/>
      </xdr:nvSpPr>
      <xdr:spPr>
        <a:xfrm>
          <a:off x="16370300" y="1647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164289</xdr:rowOff>
    </xdr:from>
    <xdr:to>
      <xdr:col>85</xdr:col>
      <xdr:colOff>177800</xdr:colOff>
      <xdr:row>97</xdr:row>
      <xdr:rowOff>94439</xdr:rowOff>
    </xdr:to>
    <xdr:sp macro="" textlink="">
      <xdr:nvSpPr>
        <xdr:cNvPr id="690" name="フローチャート: 判断 689"/>
        <xdr:cNvSpPr/>
      </xdr:nvSpPr>
      <xdr:spPr>
        <a:xfrm>
          <a:off x="16268700" y="1662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138083</xdr:rowOff>
    </xdr:from>
    <xdr:to>
      <xdr:col>81</xdr:col>
      <xdr:colOff>50800</xdr:colOff>
      <xdr:row>99</xdr:row>
      <xdr:rowOff>82403</xdr:rowOff>
    </xdr:to>
    <xdr:cxnSp macro="">
      <xdr:nvCxnSpPr>
        <xdr:cNvPr id="691" name="直線コネクタ 690"/>
        <xdr:cNvCxnSpPr/>
      </xdr:nvCxnSpPr>
      <xdr:spPr>
        <a:xfrm flipV="1">
          <a:off x="14592300" y="16940183"/>
          <a:ext cx="889000" cy="11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74302</xdr:rowOff>
    </xdr:from>
    <xdr:to>
      <xdr:col>81</xdr:col>
      <xdr:colOff>101600</xdr:colOff>
      <xdr:row>98</xdr:row>
      <xdr:rowOff>4452</xdr:rowOff>
    </xdr:to>
    <xdr:sp macro="" textlink="">
      <xdr:nvSpPr>
        <xdr:cNvPr id="692" name="フローチャート: 判断 691"/>
        <xdr:cNvSpPr/>
      </xdr:nvSpPr>
      <xdr:spPr>
        <a:xfrm>
          <a:off x="15430500" y="167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20979</xdr:rowOff>
    </xdr:from>
    <xdr:ext cx="534377" cy="259045"/>
    <xdr:sp macro="" textlink="">
      <xdr:nvSpPr>
        <xdr:cNvPr id="693" name="テキスト ボックス 692"/>
        <xdr:cNvSpPr txBox="1"/>
      </xdr:nvSpPr>
      <xdr:spPr>
        <a:xfrm>
          <a:off x="15214111" y="164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53420</xdr:rowOff>
    </xdr:from>
    <xdr:to>
      <xdr:col>76</xdr:col>
      <xdr:colOff>114300</xdr:colOff>
      <xdr:row>99</xdr:row>
      <xdr:rowOff>82403</xdr:rowOff>
    </xdr:to>
    <xdr:cxnSp macro="">
      <xdr:nvCxnSpPr>
        <xdr:cNvPr id="694" name="直線コネクタ 693"/>
        <xdr:cNvCxnSpPr/>
      </xdr:nvCxnSpPr>
      <xdr:spPr>
        <a:xfrm>
          <a:off x="13703300" y="16855520"/>
          <a:ext cx="889000" cy="20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115303</xdr:rowOff>
    </xdr:from>
    <xdr:to>
      <xdr:col>76</xdr:col>
      <xdr:colOff>165100</xdr:colOff>
      <xdr:row>98</xdr:row>
      <xdr:rowOff>45453</xdr:rowOff>
    </xdr:to>
    <xdr:sp macro="" textlink="">
      <xdr:nvSpPr>
        <xdr:cNvPr id="695" name="フローチャート: 判断 694"/>
        <xdr:cNvSpPr/>
      </xdr:nvSpPr>
      <xdr:spPr>
        <a:xfrm>
          <a:off x="14541500" y="167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61980</xdr:rowOff>
    </xdr:from>
    <xdr:ext cx="534377" cy="259045"/>
    <xdr:sp macro="" textlink="">
      <xdr:nvSpPr>
        <xdr:cNvPr id="696" name="テキスト ボックス 695"/>
        <xdr:cNvSpPr txBox="1"/>
      </xdr:nvSpPr>
      <xdr:spPr>
        <a:xfrm>
          <a:off x="14325111" y="165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53420</xdr:rowOff>
    </xdr:from>
    <xdr:to>
      <xdr:col>71</xdr:col>
      <xdr:colOff>177800</xdr:colOff>
      <xdr:row>98</xdr:row>
      <xdr:rowOff>163458</xdr:rowOff>
    </xdr:to>
    <xdr:cxnSp macro="">
      <xdr:nvCxnSpPr>
        <xdr:cNvPr id="697" name="直線コネクタ 696"/>
        <xdr:cNvCxnSpPr/>
      </xdr:nvCxnSpPr>
      <xdr:spPr>
        <a:xfrm flipV="1">
          <a:off x="12814300" y="16855520"/>
          <a:ext cx="889000" cy="1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78319</xdr:rowOff>
    </xdr:from>
    <xdr:to>
      <xdr:col>72</xdr:col>
      <xdr:colOff>38100</xdr:colOff>
      <xdr:row>98</xdr:row>
      <xdr:rowOff>8469</xdr:rowOff>
    </xdr:to>
    <xdr:sp macro="" textlink="">
      <xdr:nvSpPr>
        <xdr:cNvPr id="698" name="フローチャート: 判断 697"/>
        <xdr:cNvSpPr/>
      </xdr:nvSpPr>
      <xdr:spPr>
        <a:xfrm>
          <a:off x="13652500" y="1670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24996</xdr:rowOff>
    </xdr:from>
    <xdr:ext cx="534377" cy="259045"/>
    <xdr:sp macro="" textlink="">
      <xdr:nvSpPr>
        <xdr:cNvPr id="699" name="テキスト ボックス 698"/>
        <xdr:cNvSpPr txBox="1"/>
      </xdr:nvSpPr>
      <xdr:spPr>
        <a:xfrm>
          <a:off x="13436111" y="1648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34003</xdr:rowOff>
    </xdr:from>
    <xdr:to>
      <xdr:col>67</xdr:col>
      <xdr:colOff>101600</xdr:colOff>
      <xdr:row>98</xdr:row>
      <xdr:rowOff>135603</xdr:rowOff>
    </xdr:to>
    <xdr:sp macro="" textlink="">
      <xdr:nvSpPr>
        <xdr:cNvPr id="700" name="フローチャート: 判断 699"/>
        <xdr:cNvSpPr/>
      </xdr:nvSpPr>
      <xdr:spPr>
        <a:xfrm>
          <a:off x="12763500" y="1683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152130</xdr:rowOff>
    </xdr:from>
    <xdr:ext cx="534377" cy="259045"/>
    <xdr:sp macro="" textlink="">
      <xdr:nvSpPr>
        <xdr:cNvPr id="701" name="テキスト ボックス 700"/>
        <xdr:cNvSpPr txBox="1"/>
      </xdr:nvSpPr>
      <xdr:spPr>
        <a:xfrm>
          <a:off x="12547111" y="1661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3028</xdr:rowOff>
    </xdr:from>
    <xdr:to>
      <xdr:col>85</xdr:col>
      <xdr:colOff>177800</xdr:colOff>
      <xdr:row>98</xdr:row>
      <xdr:rowOff>104628</xdr:rowOff>
    </xdr:to>
    <xdr:sp macro="" textlink="">
      <xdr:nvSpPr>
        <xdr:cNvPr id="707" name="楕円 706"/>
        <xdr:cNvSpPr/>
      </xdr:nvSpPr>
      <xdr:spPr>
        <a:xfrm>
          <a:off x="16268700" y="168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152905</xdr:rowOff>
    </xdr:from>
    <xdr:ext cx="534377" cy="259045"/>
    <xdr:sp macro="" textlink="">
      <xdr:nvSpPr>
        <xdr:cNvPr id="708" name="積立金該当値テキスト"/>
        <xdr:cNvSpPr txBox="1"/>
      </xdr:nvSpPr>
      <xdr:spPr>
        <a:xfrm>
          <a:off x="16370300" y="1678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87283</xdr:rowOff>
    </xdr:from>
    <xdr:to>
      <xdr:col>81</xdr:col>
      <xdr:colOff>101600</xdr:colOff>
      <xdr:row>99</xdr:row>
      <xdr:rowOff>17433</xdr:rowOff>
    </xdr:to>
    <xdr:sp macro="" textlink="">
      <xdr:nvSpPr>
        <xdr:cNvPr id="709" name="楕円 708"/>
        <xdr:cNvSpPr/>
      </xdr:nvSpPr>
      <xdr:spPr>
        <a:xfrm>
          <a:off x="15430500" y="168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8560</xdr:rowOff>
    </xdr:from>
    <xdr:ext cx="469744" cy="259045"/>
    <xdr:sp macro="" textlink="">
      <xdr:nvSpPr>
        <xdr:cNvPr id="710" name="テキスト ボックス 709"/>
        <xdr:cNvSpPr txBox="1"/>
      </xdr:nvSpPr>
      <xdr:spPr>
        <a:xfrm>
          <a:off x="15246428" y="1698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31603</xdr:rowOff>
    </xdr:from>
    <xdr:to>
      <xdr:col>76</xdr:col>
      <xdr:colOff>165100</xdr:colOff>
      <xdr:row>99</xdr:row>
      <xdr:rowOff>133203</xdr:rowOff>
    </xdr:to>
    <xdr:sp macro="" textlink="">
      <xdr:nvSpPr>
        <xdr:cNvPr id="711" name="楕円 710"/>
        <xdr:cNvSpPr/>
      </xdr:nvSpPr>
      <xdr:spPr>
        <a:xfrm>
          <a:off x="14541500" y="1700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124330</xdr:rowOff>
    </xdr:from>
    <xdr:ext cx="469744" cy="259045"/>
    <xdr:sp macro="" textlink="">
      <xdr:nvSpPr>
        <xdr:cNvPr id="712" name="テキスト ボックス 711"/>
        <xdr:cNvSpPr txBox="1"/>
      </xdr:nvSpPr>
      <xdr:spPr>
        <a:xfrm>
          <a:off x="14357428" y="1709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2620</xdr:rowOff>
    </xdr:from>
    <xdr:to>
      <xdr:col>72</xdr:col>
      <xdr:colOff>38100</xdr:colOff>
      <xdr:row>98</xdr:row>
      <xdr:rowOff>104220</xdr:rowOff>
    </xdr:to>
    <xdr:sp macro="" textlink="">
      <xdr:nvSpPr>
        <xdr:cNvPr id="713" name="楕円 712"/>
        <xdr:cNvSpPr/>
      </xdr:nvSpPr>
      <xdr:spPr>
        <a:xfrm>
          <a:off x="13652500" y="168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95347</xdr:rowOff>
    </xdr:from>
    <xdr:ext cx="534377" cy="259045"/>
    <xdr:sp macro="" textlink="">
      <xdr:nvSpPr>
        <xdr:cNvPr id="714" name="テキスト ボックス 713"/>
        <xdr:cNvSpPr txBox="1"/>
      </xdr:nvSpPr>
      <xdr:spPr>
        <a:xfrm>
          <a:off x="13436111" y="1689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112658</xdr:rowOff>
    </xdr:from>
    <xdr:to>
      <xdr:col>67</xdr:col>
      <xdr:colOff>101600</xdr:colOff>
      <xdr:row>99</xdr:row>
      <xdr:rowOff>42808</xdr:rowOff>
    </xdr:to>
    <xdr:sp macro="" textlink="">
      <xdr:nvSpPr>
        <xdr:cNvPr id="715" name="楕円 714"/>
        <xdr:cNvSpPr/>
      </xdr:nvSpPr>
      <xdr:spPr>
        <a:xfrm>
          <a:off x="12763500" y="169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33935</xdr:rowOff>
    </xdr:from>
    <xdr:ext cx="469744" cy="259045"/>
    <xdr:sp macro="" textlink="">
      <xdr:nvSpPr>
        <xdr:cNvPr id="716" name="テキスト ボックス 715"/>
        <xdr:cNvSpPr txBox="1"/>
      </xdr:nvSpPr>
      <xdr:spPr>
        <a:xfrm>
          <a:off x="12579428" y="1700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145905</xdr:rowOff>
    </xdr:from>
    <xdr:to>
      <xdr:col>116</xdr:col>
      <xdr:colOff>62864</xdr:colOff>
      <xdr:row>39</xdr:row>
      <xdr:rowOff>98878</xdr:rowOff>
    </xdr:to>
    <xdr:cxnSp macro="">
      <xdr:nvCxnSpPr>
        <xdr:cNvPr id="742" name="直線コネクタ 741"/>
        <xdr:cNvCxnSpPr/>
      </xdr:nvCxnSpPr>
      <xdr:spPr>
        <a:xfrm flipV="1">
          <a:off x="22159595" y="5289405"/>
          <a:ext cx="1269" cy="149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92582</xdr:rowOff>
    </xdr:from>
    <xdr:ext cx="469744" cy="259045"/>
    <xdr:sp macro="" textlink="">
      <xdr:nvSpPr>
        <xdr:cNvPr id="745" name="投資及び出資金最大値テキスト"/>
        <xdr:cNvSpPr txBox="1"/>
      </xdr:nvSpPr>
      <xdr:spPr>
        <a:xfrm>
          <a:off x="22212300" y="506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145905</xdr:rowOff>
    </xdr:from>
    <xdr:to>
      <xdr:col>116</xdr:col>
      <xdr:colOff>152400</xdr:colOff>
      <xdr:row>30</xdr:row>
      <xdr:rowOff>145905</xdr:rowOff>
    </xdr:to>
    <xdr:cxnSp macro="">
      <xdr:nvCxnSpPr>
        <xdr:cNvPr id="746" name="直線コネクタ 745"/>
        <xdr:cNvCxnSpPr/>
      </xdr:nvCxnSpPr>
      <xdr:spPr>
        <a:xfrm>
          <a:off x="22072600" y="528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37645</xdr:rowOff>
    </xdr:from>
    <xdr:ext cx="469744" cy="259045"/>
    <xdr:sp macro="" textlink="">
      <xdr:nvSpPr>
        <xdr:cNvPr id="748" name="投資及び出資金平均値テキスト"/>
        <xdr:cNvSpPr txBox="1"/>
      </xdr:nvSpPr>
      <xdr:spPr>
        <a:xfrm>
          <a:off x="22212300" y="603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14768</xdr:rowOff>
    </xdr:from>
    <xdr:to>
      <xdr:col>116</xdr:col>
      <xdr:colOff>114300</xdr:colOff>
      <xdr:row>36</xdr:row>
      <xdr:rowOff>116368</xdr:rowOff>
    </xdr:to>
    <xdr:sp macro="" textlink="">
      <xdr:nvSpPr>
        <xdr:cNvPr id="749" name="フローチャート: 判断 748"/>
        <xdr:cNvSpPr/>
      </xdr:nvSpPr>
      <xdr:spPr>
        <a:xfrm>
          <a:off x="221107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20320</xdr:rowOff>
    </xdr:from>
    <xdr:to>
      <xdr:col>112</xdr:col>
      <xdr:colOff>38100</xdr:colOff>
      <xdr:row>36</xdr:row>
      <xdr:rowOff>121920</xdr:rowOff>
    </xdr:to>
    <xdr:sp macro="" textlink="">
      <xdr:nvSpPr>
        <xdr:cNvPr id="751" name="フローチャート: 判断 750"/>
        <xdr:cNvSpPr/>
      </xdr:nvSpPr>
      <xdr:spPr>
        <a:xfrm>
          <a:off x="21272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138447</xdr:rowOff>
    </xdr:from>
    <xdr:ext cx="469744" cy="259045"/>
    <xdr:sp macro="" textlink="">
      <xdr:nvSpPr>
        <xdr:cNvPr id="752" name="テキスト ボックス 751"/>
        <xdr:cNvSpPr txBox="1"/>
      </xdr:nvSpPr>
      <xdr:spPr>
        <a:xfrm>
          <a:off x="21088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49058</xdr:rowOff>
    </xdr:from>
    <xdr:to>
      <xdr:col>107</xdr:col>
      <xdr:colOff>101600</xdr:colOff>
      <xdr:row>36</xdr:row>
      <xdr:rowOff>150658</xdr:rowOff>
    </xdr:to>
    <xdr:sp macro="" textlink="">
      <xdr:nvSpPr>
        <xdr:cNvPr id="754" name="フローチャート: 判断 753"/>
        <xdr:cNvSpPr/>
      </xdr:nvSpPr>
      <xdr:spPr>
        <a:xfrm>
          <a:off x="20383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167185</xdr:rowOff>
    </xdr:from>
    <xdr:ext cx="469744" cy="259045"/>
    <xdr:sp macro="" textlink="">
      <xdr:nvSpPr>
        <xdr:cNvPr id="755" name="テキスト ボックス 754"/>
        <xdr:cNvSpPr txBox="1"/>
      </xdr:nvSpPr>
      <xdr:spPr>
        <a:xfrm>
          <a:off x="20199428" y="59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140825</xdr:rowOff>
    </xdr:from>
    <xdr:to>
      <xdr:col>102</xdr:col>
      <xdr:colOff>165100</xdr:colOff>
      <xdr:row>37</xdr:row>
      <xdr:rowOff>70975</xdr:rowOff>
    </xdr:to>
    <xdr:sp macro="" textlink="">
      <xdr:nvSpPr>
        <xdr:cNvPr id="757" name="フローチャート: 判断 756"/>
        <xdr:cNvSpPr/>
      </xdr:nvSpPr>
      <xdr:spPr>
        <a:xfrm>
          <a:off x="19494500" y="63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87502</xdr:rowOff>
    </xdr:from>
    <xdr:ext cx="469744" cy="259045"/>
    <xdr:sp macro="" textlink="">
      <xdr:nvSpPr>
        <xdr:cNvPr id="758" name="テキスト ボックス 757"/>
        <xdr:cNvSpPr txBox="1"/>
      </xdr:nvSpPr>
      <xdr:spPr>
        <a:xfrm>
          <a:off x="19310428" y="608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163685</xdr:rowOff>
    </xdr:from>
    <xdr:to>
      <xdr:col>98</xdr:col>
      <xdr:colOff>38100</xdr:colOff>
      <xdr:row>38</xdr:row>
      <xdr:rowOff>93835</xdr:rowOff>
    </xdr:to>
    <xdr:sp macro="" textlink="">
      <xdr:nvSpPr>
        <xdr:cNvPr id="759" name="フローチャート: 判断 758"/>
        <xdr:cNvSpPr/>
      </xdr:nvSpPr>
      <xdr:spPr>
        <a:xfrm>
          <a:off x="18605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110362</xdr:rowOff>
    </xdr:from>
    <xdr:ext cx="378565" cy="259045"/>
    <xdr:sp macro="" textlink="">
      <xdr:nvSpPr>
        <xdr:cNvPr id="760" name="テキスト ボックス 759"/>
        <xdr:cNvSpPr txBox="1"/>
      </xdr:nvSpPr>
      <xdr:spPr>
        <a:xfrm>
          <a:off x="18467017" y="628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6" name="直線コネクタ 78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7" name="テキスト ボックス 78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8" name="直線コネクタ 78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9" name="テキスト ボックス 78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0" name="直線コネクタ 78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1" name="テキスト ボックス 79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2" name="直線コネクタ 79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3" name="テキスト ボックス 79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4" name="直線コネクタ 79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5" name="テキスト ボックス 79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6" name="直線コネクタ 79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7" name="テキスト ボックス 79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145709</xdr:rowOff>
    </xdr:from>
    <xdr:to>
      <xdr:col>116</xdr:col>
      <xdr:colOff>62864</xdr:colOff>
      <xdr:row>59</xdr:row>
      <xdr:rowOff>97834</xdr:rowOff>
    </xdr:to>
    <xdr:cxnSp macro="">
      <xdr:nvCxnSpPr>
        <xdr:cNvPr id="801" name="直線コネクタ 800"/>
        <xdr:cNvCxnSpPr/>
      </xdr:nvCxnSpPr>
      <xdr:spPr>
        <a:xfrm flipV="1">
          <a:off x="22159595" y="8718209"/>
          <a:ext cx="1269" cy="149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101661</xdr:rowOff>
    </xdr:from>
    <xdr:ext cx="313932" cy="259045"/>
    <xdr:sp macro="" textlink="">
      <xdr:nvSpPr>
        <xdr:cNvPr id="802" name="貸付金最小値テキスト"/>
        <xdr:cNvSpPr txBox="1"/>
      </xdr:nvSpPr>
      <xdr:spPr>
        <a:xfrm>
          <a:off x="22212300" y="10217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97834</xdr:rowOff>
    </xdr:from>
    <xdr:to>
      <xdr:col>116</xdr:col>
      <xdr:colOff>152400</xdr:colOff>
      <xdr:row>59</xdr:row>
      <xdr:rowOff>97834</xdr:rowOff>
    </xdr:to>
    <xdr:cxnSp macro="">
      <xdr:nvCxnSpPr>
        <xdr:cNvPr id="803" name="直線コネクタ 802"/>
        <xdr:cNvCxnSpPr/>
      </xdr:nvCxnSpPr>
      <xdr:spPr>
        <a:xfrm>
          <a:off x="22072600" y="102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92386</xdr:rowOff>
    </xdr:from>
    <xdr:ext cx="534377" cy="259045"/>
    <xdr:sp macro="" textlink="">
      <xdr:nvSpPr>
        <xdr:cNvPr id="804" name="貸付金最大値テキスト"/>
        <xdr:cNvSpPr txBox="1"/>
      </xdr:nvSpPr>
      <xdr:spPr>
        <a:xfrm>
          <a:off x="22212300" y="84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145709</xdr:rowOff>
    </xdr:from>
    <xdr:to>
      <xdr:col>116</xdr:col>
      <xdr:colOff>152400</xdr:colOff>
      <xdr:row>50</xdr:row>
      <xdr:rowOff>145709</xdr:rowOff>
    </xdr:to>
    <xdr:cxnSp macro="">
      <xdr:nvCxnSpPr>
        <xdr:cNvPr id="805" name="直線コネクタ 804"/>
        <xdr:cNvCxnSpPr/>
      </xdr:nvCxnSpPr>
      <xdr:spPr>
        <a:xfrm>
          <a:off x="22072600" y="87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97148</xdr:rowOff>
    </xdr:from>
    <xdr:to>
      <xdr:col>116</xdr:col>
      <xdr:colOff>63500</xdr:colOff>
      <xdr:row>59</xdr:row>
      <xdr:rowOff>97148</xdr:rowOff>
    </xdr:to>
    <xdr:cxnSp macro="">
      <xdr:nvCxnSpPr>
        <xdr:cNvPr id="806" name="直線コネクタ 805"/>
        <xdr:cNvCxnSpPr/>
      </xdr:nvCxnSpPr>
      <xdr:spPr>
        <a:xfrm>
          <a:off x="21323300" y="102126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42870</xdr:rowOff>
    </xdr:from>
    <xdr:ext cx="534377" cy="259045"/>
    <xdr:sp macro="" textlink="">
      <xdr:nvSpPr>
        <xdr:cNvPr id="807" name="貸付金平均値テキスト"/>
        <xdr:cNvSpPr txBox="1"/>
      </xdr:nvSpPr>
      <xdr:spPr>
        <a:xfrm>
          <a:off x="22212300" y="9644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19993</xdr:rowOff>
    </xdr:from>
    <xdr:to>
      <xdr:col>116</xdr:col>
      <xdr:colOff>114300</xdr:colOff>
      <xdr:row>57</xdr:row>
      <xdr:rowOff>121593</xdr:rowOff>
    </xdr:to>
    <xdr:sp macro="" textlink="">
      <xdr:nvSpPr>
        <xdr:cNvPr id="808" name="フローチャート: 判断 807"/>
        <xdr:cNvSpPr/>
      </xdr:nvSpPr>
      <xdr:spPr>
        <a:xfrm>
          <a:off x="221107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97115</xdr:rowOff>
    </xdr:from>
    <xdr:to>
      <xdr:col>111</xdr:col>
      <xdr:colOff>177800</xdr:colOff>
      <xdr:row>59</xdr:row>
      <xdr:rowOff>97148</xdr:rowOff>
    </xdr:to>
    <xdr:cxnSp macro="">
      <xdr:nvCxnSpPr>
        <xdr:cNvPr id="809" name="直線コネクタ 808"/>
        <xdr:cNvCxnSpPr/>
      </xdr:nvCxnSpPr>
      <xdr:spPr>
        <a:xfrm>
          <a:off x="20434300" y="1021266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12776</xdr:rowOff>
    </xdr:from>
    <xdr:to>
      <xdr:col>112</xdr:col>
      <xdr:colOff>38100</xdr:colOff>
      <xdr:row>57</xdr:row>
      <xdr:rowOff>114376</xdr:rowOff>
    </xdr:to>
    <xdr:sp macro="" textlink="">
      <xdr:nvSpPr>
        <xdr:cNvPr id="810" name="フローチャート: 判断 809"/>
        <xdr:cNvSpPr/>
      </xdr:nvSpPr>
      <xdr:spPr>
        <a:xfrm>
          <a:off x="21272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130903</xdr:rowOff>
    </xdr:from>
    <xdr:ext cx="534377" cy="259045"/>
    <xdr:sp macro="" textlink="">
      <xdr:nvSpPr>
        <xdr:cNvPr id="811" name="テキスト ボックス 810"/>
        <xdr:cNvSpPr txBox="1"/>
      </xdr:nvSpPr>
      <xdr:spPr>
        <a:xfrm>
          <a:off x="21056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97115</xdr:rowOff>
    </xdr:from>
    <xdr:to>
      <xdr:col>107</xdr:col>
      <xdr:colOff>50800</xdr:colOff>
      <xdr:row>59</xdr:row>
      <xdr:rowOff>97115</xdr:rowOff>
    </xdr:to>
    <xdr:cxnSp macro="">
      <xdr:nvCxnSpPr>
        <xdr:cNvPr id="812" name="直線コネクタ 811"/>
        <xdr:cNvCxnSpPr/>
      </xdr:nvCxnSpPr>
      <xdr:spPr>
        <a:xfrm>
          <a:off x="19545300" y="10212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165938</xdr:rowOff>
    </xdr:from>
    <xdr:to>
      <xdr:col>107</xdr:col>
      <xdr:colOff>101600</xdr:colOff>
      <xdr:row>57</xdr:row>
      <xdr:rowOff>96088</xdr:rowOff>
    </xdr:to>
    <xdr:sp macro="" textlink="">
      <xdr:nvSpPr>
        <xdr:cNvPr id="813" name="フローチャート: 判断 812"/>
        <xdr:cNvSpPr/>
      </xdr:nvSpPr>
      <xdr:spPr>
        <a:xfrm>
          <a:off x="20383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112615</xdr:rowOff>
    </xdr:from>
    <xdr:ext cx="534377" cy="259045"/>
    <xdr:sp macro="" textlink="">
      <xdr:nvSpPr>
        <xdr:cNvPr id="814" name="テキスト ボックス 813"/>
        <xdr:cNvSpPr txBox="1"/>
      </xdr:nvSpPr>
      <xdr:spPr>
        <a:xfrm>
          <a:off x="20167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97082</xdr:rowOff>
    </xdr:from>
    <xdr:to>
      <xdr:col>102</xdr:col>
      <xdr:colOff>114300</xdr:colOff>
      <xdr:row>59</xdr:row>
      <xdr:rowOff>97115</xdr:rowOff>
    </xdr:to>
    <xdr:cxnSp macro="">
      <xdr:nvCxnSpPr>
        <xdr:cNvPr id="815" name="直線コネクタ 814"/>
        <xdr:cNvCxnSpPr/>
      </xdr:nvCxnSpPr>
      <xdr:spPr>
        <a:xfrm>
          <a:off x="18656300" y="102126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105294</xdr:rowOff>
    </xdr:from>
    <xdr:to>
      <xdr:col>102</xdr:col>
      <xdr:colOff>165100</xdr:colOff>
      <xdr:row>57</xdr:row>
      <xdr:rowOff>35444</xdr:rowOff>
    </xdr:to>
    <xdr:sp macro="" textlink="">
      <xdr:nvSpPr>
        <xdr:cNvPr id="816" name="フローチャート: 判断 815"/>
        <xdr:cNvSpPr/>
      </xdr:nvSpPr>
      <xdr:spPr>
        <a:xfrm>
          <a:off x="19494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51971</xdr:rowOff>
    </xdr:from>
    <xdr:ext cx="534377" cy="259045"/>
    <xdr:sp macro="" textlink="">
      <xdr:nvSpPr>
        <xdr:cNvPr id="817" name="テキスト ボックス 816"/>
        <xdr:cNvSpPr txBox="1"/>
      </xdr:nvSpPr>
      <xdr:spPr>
        <a:xfrm>
          <a:off x="19278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162477</xdr:rowOff>
    </xdr:from>
    <xdr:to>
      <xdr:col>98</xdr:col>
      <xdr:colOff>38100</xdr:colOff>
      <xdr:row>58</xdr:row>
      <xdr:rowOff>92627</xdr:rowOff>
    </xdr:to>
    <xdr:sp macro="" textlink="">
      <xdr:nvSpPr>
        <xdr:cNvPr id="818" name="フローチャート: 判断 817"/>
        <xdr:cNvSpPr/>
      </xdr:nvSpPr>
      <xdr:spPr>
        <a:xfrm>
          <a:off x="18605500" y="99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109154</xdr:rowOff>
    </xdr:from>
    <xdr:ext cx="469744" cy="259045"/>
    <xdr:sp macro="" textlink="">
      <xdr:nvSpPr>
        <xdr:cNvPr id="819" name="テキスト ボックス 818"/>
        <xdr:cNvSpPr txBox="1"/>
      </xdr:nvSpPr>
      <xdr:spPr>
        <a:xfrm>
          <a:off x="18421428" y="97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46348</xdr:rowOff>
    </xdr:from>
    <xdr:to>
      <xdr:col>116</xdr:col>
      <xdr:colOff>114300</xdr:colOff>
      <xdr:row>59</xdr:row>
      <xdr:rowOff>147948</xdr:rowOff>
    </xdr:to>
    <xdr:sp macro="" textlink="">
      <xdr:nvSpPr>
        <xdr:cNvPr id="825" name="楕円 824"/>
        <xdr:cNvSpPr/>
      </xdr:nvSpPr>
      <xdr:spPr>
        <a:xfrm>
          <a:off x="221107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132725</xdr:rowOff>
    </xdr:from>
    <xdr:ext cx="313932" cy="259045"/>
    <xdr:sp macro="" textlink="">
      <xdr:nvSpPr>
        <xdr:cNvPr id="826" name="貸付金該当値テキスト"/>
        <xdr:cNvSpPr txBox="1"/>
      </xdr:nvSpPr>
      <xdr:spPr>
        <a:xfrm>
          <a:off x="22212300" y="10076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46348</xdr:rowOff>
    </xdr:from>
    <xdr:to>
      <xdr:col>112</xdr:col>
      <xdr:colOff>38100</xdr:colOff>
      <xdr:row>59</xdr:row>
      <xdr:rowOff>147948</xdr:rowOff>
    </xdr:to>
    <xdr:sp macro="" textlink="">
      <xdr:nvSpPr>
        <xdr:cNvPr id="827" name="楕円 826"/>
        <xdr:cNvSpPr/>
      </xdr:nvSpPr>
      <xdr:spPr>
        <a:xfrm>
          <a:off x="212725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139075</xdr:rowOff>
    </xdr:from>
    <xdr:ext cx="313932" cy="259045"/>
    <xdr:sp macro="" textlink="">
      <xdr:nvSpPr>
        <xdr:cNvPr id="828" name="テキスト ボックス 827"/>
        <xdr:cNvSpPr txBox="1"/>
      </xdr:nvSpPr>
      <xdr:spPr>
        <a:xfrm>
          <a:off x="21166333" y="10254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46315</xdr:rowOff>
    </xdr:from>
    <xdr:to>
      <xdr:col>107</xdr:col>
      <xdr:colOff>101600</xdr:colOff>
      <xdr:row>59</xdr:row>
      <xdr:rowOff>147915</xdr:rowOff>
    </xdr:to>
    <xdr:sp macro="" textlink="">
      <xdr:nvSpPr>
        <xdr:cNvPr id="829" name="楕円 828"/>
        <xdr:cNvSpPr/>
      </xdr:nvSpPr>
      <xdr:spPr>
        <a:xfrm>
          <a:off x="20383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139042</xdr:rowOff>
    </xdr:from>
    <xdr:ext cx="313932" cy="259045"/>
    <xdr:sp macro="" textlink="">
      <xdr:nvSpPr>
        <xdr:cNvPr id="830" name="テキスト ボックス 829"/>
        <xdr:cNvSpPr txBox="1"/>
      </xdr:nvSpPr>
      <xdr:spPr>
        <a:xfrm>
          <a:off x="20277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46315</xdr:rowOff>
    </xdr:from>
    <xdr:to>
      <xdr:col>102</xdr:col>
      <xdr:colOff>165100</xdr:colOff>
      <xdr:row>59</xdr:row>
      <xdr:rowOff>147915</xdr:rowOff>
    </xdr:to>
    <xdr:sp macro="" textlink="">
      <xdr:nvSpPr>
        <xdr:cNvPr id="831" name="楕円 830"/>
        <xdr:cNvSpPr/>
      </xdr:nvSpPr>
      <xdr:spPr>
        <a:xfrm>
          <a:off x="19494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139042</xdr:rowOff>
    </xdr:from>
    <xdr:ext cx="313932" cy="259045"/>
    <xdr:sp macro="" textlink="">
      <xdr:nvSpPr>
        <xdr:cNvPr id="832" name="テキスト ボックス 831"/>
        <xdr:cNvSpPr txBox="1"/>
      </xdr:nvSpPr>
      <xdr:spPr>
        <a:xfrm>
          <a:off x="19388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46282</xdr:rowOff>
    </xdr:from>
    <xdr:to>
      <xdr:col>98</xdr:col>
      <xdr:colOff>38100</xdr:colOff>
      <xdr:row>59</xdr:row>
      <xdr:rowOff>147882</xdr:rowOff>
    </xdr:to>
    <xdr:sp macro="" textlink="">
      <xdr:nvSpPr>
        <xdr:cNvPr id="833" name="楕円 832"/>
        <xdr:cNvSpPr/>
      </xdr:nvSpPr>
      <xdr:spPr>
        <a:xfrm>
          <a:off x="18605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139009</xdr:rowOff>
    </xdr:from>
    <xdr:ext cx="313932" cy="259045"/>
    <xdr:sp macro="" textlink="">
      <xdr:nvSpPr>
        <xdr:cNvPr id="834" name="テキスト ボックス 833"/>
        <xdr:cNvSpPr txBox="1"/>
      </xdr:nvSpPr>
      <xdr:spPr>
        <a:xfrm>
          <a:off x="18499333" y="10254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130480</xdr:rowOff>
    </xdr:from>
    <xdr:to>
      <xdr:col>116</xdr:col>
      <xdr:colOff>62864</xdr:colOff>
      <xdr:row>79</xdr:row>
      <xdr:rowOff>133986</xdr:rowOff>
    </xdr:to>
    <xdr:cxnSp macro="">
      <xdr:nvCxnSpPr>
        <xdr:cNvPr id="859" name="直線コネクタ 858"/>
        <xdr:cNvCxnSpPr/>
      </xdr:nvCxnSpPr>
      <xdr:spPr>
        <a:xfrm flipV="1">
          <a:off x="22159595" y="12303430"/>
          <a:ext cx="1269" cy="1375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137813</xdr:rowOff>
    </xdr:from>
    <xdr:ext cx="534377" cy="259045"/>
    <xdr:sp macro="" textlink="">
      <xdr:nvSpPr>
        <xdr:cNvPr id="860" name="繰出金最小値テキスト"/>
        <xdr:cNvSpPr txBox="1"/>
      </xdr:nvSpPr>
      <xdr:spPr>
        <a:xfrm>
          <a:off x="22212300" y="136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133986</xdr:rowOff>
    </xdr:from>
    <xdr:to>
      <xdr:col>116</xdr:col>
      <xdr:colOff>152400</xdr:colOff>
      <xdr:row>79</xdr:row>
      <xdr:rowOff>133986</xdr:rowOff>
    </xdr:to>
    <xdr:cxnSp macro="">
      <xdr:nvCxnSpPr>
        <xdr:cNvPr id="861" name="直線コネクタ 860"/>
        <xdr:cNvCxnSpPr/>
      </xdr:nvCxnSpPr>
      <xdr:spPr>
        <a:xfrm>
          <a:off x="22072600" y="1367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77157</xdr:rowOff>
    </xdr:from>
    <xdr:ext cx="534377" cy="259045"/>
    <xdr:sp macro="" textlink="">
      <xdr:nvSpPr>
        <xdr:cNvPr id="862" name="繰出金最大値テキスト"/>
        <xdr:cNvSpPr txBox="1"/>
      </xdr:nvSpPr>
      <xdr:spPr>
        <a:xfrm>
          <a:off x="22212300" y="120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130480</xdr:rowOff>
    </xdr:from>
    <xdr:to>
      <xdr:col>116</xdr:col>
      <xdr:colOff>152400</xdr:colOff>
      <xdr:row>71</xdr:row>
      <xdr:rowOff>130480</xdr:rowOff>
    </xdr:to>
    <xdr:cxnSp macro="">
      <xdr:nvCxnSpPr>
        <xdr:cNvPr id="863" name="直線コネクタ 862"/>
        <xdr:cNvCxnSpPr/>
      </xdr:nvCxnSpPr>
      <xdr:spPr>
        <a:xfrm>
          <a:off x="22072600" y="1230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45136</xdr:rowOff>
    </xdr:from>
    <xdr:to>
      <xdr:col>116</xdr:col>
      <xdr:colOff>63500</xdr:colOff>
      <xdr:row>75</xdr:row>
      <xdr:rowOff>63881</xdr:rowOff>
    </xdr:to>
    <xdr:cxnSp macro="">
      <xdr:nvCxnSpPr>
        <xdr:cNvPr id="864" name="直線コネクタ 863"/>
        <xdr:cNvCxnSpPr/>
      </xdr:nvCxnSpPr>
      <xdr:spPr>
        <a:xfrm flipV="1">
          <a:off x="21323300" y="12732436"/>
          <a:ext cx="838200" cy="19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88434</xdr:rowOff>
    </xdr:from>
    <xdr:ext cx="534377" cy="259045"/>
    <xdr:sp macro="" textlink="">
      <xdr:nvSpPr>
        <xdr:cNvPr id="865" name="繰出金平均値テキスト"/>
        <xdr:cNvSpPr txBox="1"/>
      </xdr:nvSpPr>
      <xdr:spPr>
        <a:xfrm>
          <a:off x="22212300" y="1277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110007</xdr:rowOff>
    </xdr:from>
    <xdr:to>
      <xdr:col>116</xdr:col>
      <xdr:colOff>114300</xdr:colOff>
      <xdr:row>75</xdr:row>
      <xdr:rowOff>40157</xdr:rowOff>
    </xdr:to>
    <xdr:sp macro="" textlink="">
      <xdr:nvSpPr>
        <xdr:cNvPr id="866" name="フローチャート: 判断 865"/>
        <xdr:cNvSpPr/>
      </xdr:nvSpPr>
      <xdr:spPr>
        <a:xfrm>
          <a:off x="22110700" y="1279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9855</xdr:rowOff>
    </xdr:from>
    <xdr:to>
      <xdr:col>111</xdr:col>
      <xdr:colOff>177800</xdr:colOff>
      <xdr:row>75</xdr:row>
      <xdr:rowOff>63881</xdr:rowOff>
    </xdr:to>
    <xdr:cxnSp macro="">
      <xdr:nvCxnSpPr>
        <xdr:cNvPr id="867" name="直線コネクタ 866"/>
        <xdr:cNvCxnSpPr/>
      </xdr:nvCxnSpPr>
      <xdr:spPr>
        <a:xfrm>
          <a:off x="20434300" y="12868605"/>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64516</xdr:rowOff>
    </xdr:from>
    <xdr:to>
      <xdr:col>112</xdr:col>
      <xdr:colOff>38100</xdr:colOff>
      <xdr:row>75</xdr:row>
      <xdr:rowOff>166117</xdr:rowOff>
    </xdr:to>
    <xdr:sp macro="" textlink="">
      <xdr:nvSpPr>
        <xdr:cNvPr id="868" name="フローチャート: 判断 867"/>
        <xdr:cNvSpPr/>
      </xdr:nvSpPr>
      <xdr:spPr>
        <a:xfrm>
          <a:off x="21272500" y="129232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157242</xdr:rowOff>
    </xdr:from>
    <xdr:ext cx="534377" cy="259045"/>
    <xdr:sp macro="" textlink="">
      <xdr:nvSpPr>
        <xdr:cNvPr id="869" name="テキスト ボックス 868"/>
        <xdr:cNvSpPr txBox="1"/>
      </xdr:nvSpPr>
      <xdr:spPr>
        <a:xfrm>
          <a:off x="21056111" y="1301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9855</xdr:rowOff>
    </xdr:from>
    <xdr:to>
      <xdr:col>107</xdr:col>
      <xdr:colOff>50800</xdr:colOff>
      <xdr:row>75</xdr:row>
      <xdr:rowOff>77139</xdr:rowOff>
    </xdr:to>
    <xdr:cxnSp macro="">
      <xdr:nvCxnSpPr>
        <xdr:cNvPr id="870" name="直線コネクタ 869"/>
        <xdr:cNvCxnSpPr/>
      </xdr:nvCxnSpPr>
      <xdr:spPr>
        <a:xfrm flipV="1">
          <a:off x="19545300" y="12868605"/>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81280</xdr:rowOff>
    </xdr:from>
    <xdr:to>
      <xdr:col>107</xdr:col>
      <xdr:colOff>101600</xdr:colOff>
      <xdr:row>76</xdr:row>
      <xdr:rowOff>11430</xdr:rowOff>
    </xdr:to>
    <xdr:sp macro="" textlink="">
      <xdr:nvSpPr>
        <xdr:cNvPr id="871" name="フローチャート: 判断 870"/>
        <xdr:cNvSpPr/>
      </xdr:nvSpPr>
      <xdr:spPr>
        <a:xfrm>
          <a:off x="20383500" y="129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2557</xdr:rowOff>
    </xdr:from>
    <xdr:ext cx="534377" cy="259045"/>
    <xdr:sp macro="" textlink="">
      <xdr:nvSpPr>
        <xdr:cNvPr id="872" name="テキスト ボックス 871"/>
        <xdr:cNvSpPr txBox="1"/>
      </xdr:nvSpPr>
      <xdr:spPr>
        <a:xfrm>
          <a:off x="20167111" y="130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24638</xdr:rowOff>
    </xdr:from>
    <xdr:to>
      <xdr:col>102</xdr:col>
      <xdr:colOff>114300</xdr:colOff>
      <xdr:row>75</xdr:row>
      <xdr:rowOff>77139</xdr:rowOff>
    </xdr:to>
    <xdr:cxnSp macro="">
      <xdr:nvCxnSpPr>
        <xdr:cNvPr id="873" name="直線コネクタ 872"/>
        <xdr:cNvCxnSpPr/>
      </xdr:nvCxnSpPr>
      <xdr:spPr>
        <a:xfrm>
          <a:off x="18656300" y="12883388"/>
          <a:ext cx="8890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155880</xdr:rowOff>
    </xdr:from>
    <xdr:to>
      <xdr:col>102</xdr:col>
      <xdr:colOff>165100</xdr:colOff>
      <xdr:row>75</xdr:row>
      <xdr:rowOff>86030</xdr:rowOff>
    </xdr:to>
    <xdr:sp macro="" textlink="">
      <xdr:nvSpPr>
        <xdr:cNvPr id="874" name="フローチャート: 判断 873"/>
        <xdr:cNvSpPr/>
      </xdr:nvSpPr>
      <xdr:spPr>
        <a:xfrm>
          <a:off x="19494500" y="1284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102557</xdr:rowOff>
    </xdr:from>
    <xdr:ext cx="534377" cy="259045"/>
    <xdr:sp macro="" textlink="">
      <xdr:nvSpPr>
        <xdr:cNvPr id="875" name="テキスト ボックス 874"/>
        <xdr:cNvSpPr txBox="1"/>
      </xdr:nvSpPr>
      <xdr:spPr>
        <a:xfrm>
          <a:off x="19278111" y="12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9881</xdr:rowOff>
    </xdr:from>
    <xdr:to>
      <xdr:col>98</xdr:col>
      <xdr:colOff>38100</xdr:colOff>
      <xdr:row>75</xdr:row>
      <xdr:rowOff>111481</xdr:rowOff>
    </xdr:to>
    <xdr:sp macro="" textlink="">
      <xdr:nvSpPr>
        <xdr:cNvPr id="876" name="フローチャート: 判断 875"/>
        <xdr:cNvSpPr/>
      </xdr:nvSpPr>
      <xdr:spPr>
        <a:xfrm>
          <a:off x="18605500" y="1286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102608</xdr:rowOff>
    </xdr:from>
    <xdr:ext cx="534377" cy="259045"/>
    <xdr:sp macro="" textlink="">
      <xdr:nvSpPr>
        <xdr:cNvPr id="877" name="テキスト ボックス 876"/>
        <xdr:cNvSpPr txBox="1"/>
      </xdr:nvSpPr>
      <xdr:spPr>
        <a:xfrm>
          <a:off x="18389111" y="129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165786</xdr:rowOff>
    </xdr:from>
    <xdr:to>
      <xdr:col>116</xdr:col>
      <xdr:colOff>114300</xdr:colOff>
      <xdr:row>74</xdr:row>
      <xdr:rowOff>95936</xdr:rowOff>
    </xdr:to>
    <xdr:sp macro="" textlink="">
      <xdr:nvSpPr>
        <xdr:cNvPr id="883" name="楕円 882"/>
        <xdr:cNvSpPr/>
      </xdr:nvSpPr>
      <xdr:spPr>
        <a:xfrm>
          <a:off x="22110700" y="126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17213</xdr:rowOff>
    </xdr:from>
    <xdr:ext cx="534377" cy="259045"/>
    <xdr:sp macro="" textlink="">
      <xdr:nvSpPr>
        <xdr:cNvPr id="884" name="繰出金該当値テキスト"/>
        <xdr:cNvSpPr txBox="1"/>
      </xdr:nvSpPr>
      <xdr:spPr>
        <a:xfrm>
          <a:off x="22212300" y="125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13081</xdr:rowOff>
    </xdr:from>
    <xdr:to>
      <xdr:col>112</xdr:col>
      <xdr:colOff>38100</xdr:colOff>
      <xdr:row>75</xdr:row>
      <xdr:rowOff>114681</xdr:rowOff>
    </xdr:to>
    <xdr:sp macro="" textlink="">
      <xdr:nvSpPr>
        <xdr:cNvPr id="885" name="楕円 884"/>
        <xdr:cNvSpPr/>
      </xdr:nvSpPr>
      <xdr:spPr>
        <a:xfrm>
          <a:off x="21272500" y="128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131208</xdr:rowOff>
    </xdr:from>
    <xdr:ext cx="534377" cy="259045"/>
    <xdr:sp macro="" textlink="">
      <xdr:nvSpPr>
        <xdr:cNvPr id="886" name="テキスト ボックス 885"/>
        <xdr:cNvSpPr txBox="1"/>
      </xdr:nvSpPr>
      <xdr:spPr>
        <a:xfrm>
          <a:off x="21056111" y="126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130505</xdr:rowOff>
    </xdr:from>
    <xdr:to>
      <xdr:col>107</xdr:col>
      <xdr:colOff>101600</xdr:colOff>
      <xdr:row>75</xdr:row>
      <xdr:rowOff>60655</xdr:rowOff>
    </xdr:to>
    <xdr:sp macro="" textlink="">
      <xdr:nvSpPr>
        <xdr:cNvPr id="887" name="楕円 886"/>
        <xdr:cNvSpPr/>
      </xdr:nvSpPr>
      <xdr:spPr>
        <a:xfrm>
          <a:off x="20383500" y="128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77182</xdr:rowOff>
    </xdr:from>
    <xdr:ext cx="534377" cy="259045"/>
    <xdr:sp macro="" textlink="">
      <xdr:nvSpPr>
        <xdr:cNvPr id="888" name="テキスト ボックス 887"/>
        <xdr:cNvSpPr txBox="1"/>
      </xdr:nvSpPr>
      <xdr:spPr>
        <a:xfrm>
          <a:off x="20167111" y="125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26339</xdr:rowOff>
    </xdr:from>
    <xdr:to>
      <xdr:col>102</xdr:col>
      <xdr:colOff>165100</xdr:colOff>
      <xdr:row>75</xdr:row>
      <xdr:rowOff>127939</xdr:rowOff>
    </xdr:to>
    <xdr:sp macro="" textlink="">
      <xdr:nvSpPr>
        <xdr:cNvPr id="889" name="楕円 888"/>
        <xdr:cNvSpPr/>
      </xdr:nvSpPr>
      <xdr:spPr>
        <a:xfrm>
          <a:off x="19494500" y="128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119066</xdr:rowOff>
    </xdr:from>
    <xdr:ext cx="534377" cy="259045"/>
    <xdr:sp macro="" textlink="">
      <xdr:nvSpPr>
        <xdr:cNvPr id="890" name="テキスト ボックス 889"/>
        <xdr:cNvSpPr txBox="1"/>
      </xdr:nvSpPr>
      <xdr:spPr>
        <a:xfrm>
          <a:off x="19278111" y="129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145288</xdr:rowOff>
    </xdr:from>
    <xdr:to>
      <xdr:col>98</xdr:col>
      <xdr:colOff>38100</xdr:colOff>
      <xdr:row>75</xdr:row>
      <xdr:rowOff>75438</xdr:rowOff>
    </xdr:to>
    <xdr:sp macro="" textlink="">
      <xdr:nvSpPr>
        <xdr:cNvPr id="891" name="楕円 890"/>
        <xdr:cNvSpPr/>
      </xdr:nvSpPr>
      <xdr:spPr>
        <a:xfrm>
          <a:off x="18605500" y="128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91965</xdr:rowOff>
    </xdr:from>
    <xdr:ext cx="534377" cy="259045"/>
    <xdr:sp macro="" textlink="">
      <xdr:nvSpPr>
        <xdr:cNvPr id="892" name="テキスト ボックス 891"/>
        <xdr:cNvSpPr txBox="1"/>
      </xdr:nvSpPr>
      <xdr:spPr>
        <a:xfrm>
          <a:off x="18389111" y="126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の導入や学校給食調理業務の委託化などに伴う職員定数の見直しなどを進めてきたことから、人件費は減少傾向となり、物件費は増加傾向となっている。また、扶助費については、他の団体と同様に、保育園の待機児童対策や自立支援などの伸びを反映して増加傾向となっている。補助費等については、コミュニティ・センターの運営を住民協議会が行うなど、市民・ＮＰＯ法人・事業者等との協働を推進しているため、東京都平均を大きく上回っている。普通建設事業費については、小中学校長寿命化改修工事や三鷹駅前デッキ改修工事を実施するなど、都市の更新期を迎えており、今後予防保全に係る費用の増加が見込まれている。</a:t>
          </a:r>
        </a:p>
        <a:p>
          <a:r>
            <a:rPr kumimoji="1" lang="ja-JP" altLang="en-US" sz="1300">
              <a:latin typeface="ＭＳ Ｐゴシック" panose="020B0600070205080204" pitchFamily="50" charset="-128"/>
              <a:ea typeface="ＭＳ Ｐゴシック" panose="020B0600070205080204" pitchFamily="50" charset="-128"/>
            </a:rPr>
            <a:t>なお、公債費については、繰上償還や借換えの効果を反映して、全国・類似団体の平均を大きく下回る状況となっている。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188,461
184,518
16.42
73,147,701
71,925,617
1,122,579
39,929,420
36,308,947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120106</xdr:rowOff>
    </xdr:from>
    <xdr:to>
      <xdr:col>24</xdr:col>
      <xdr:colOff>62865</xdr:colOff>
      <xdr:row>38</xdr:row>
      <xdr:rowOff>100512</xdr:rowOff>
    </xdr:to>
    <xdr:cxnSp macro="">
      <xdr:nvCxnSpPr>
        <xdr:cNvPr id="58" name="直線コネクタ 57"/>
        <xdr:cNvCxnSpPr/>
      </xdr:nvCxnSpPr>
      <xdr:spPr>
        <a:xfrm flipV="1">
          <a:off x="4633595" y="5777956"/>
          <a:ext cx="1270" cy="83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104339</xdr:rowOff>
    </xdr:from>
    <xdr:ext cx="469744" cy="259045"/>
    <xdr:sp macro="" textlink="">
      <xdr:nvSpPr>
        <xdr:cNvPr id="59" name="議会費最小値テキスト"/>
        <xdr:cNvSpPr txBox="1"/>
      </xdr:nvSpPr>
      <xdr:spPr>
        <a:xfrm>
          <a:off x="4686300" y="661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100512</xdr:rowOff>
    </xdr:from>
    <xdr:to>
      <xdr:col>24</xdr:col>
      <xdr:colOff>152400</xdr:colOff>
      <xdr:row>38</xdr:row>
      <xdr:rowOff>100512</xdr:rowOff>
    </xdr:to>
    <xdr:cxnSp macro="">
      <xdr:nvCxnSpPr>
        <xdr:cNvPr id="60" name="直線コネクタ 59"/>
        <xdr:cNvCxnSpPr/>
      </xdr:nvCxnSpPr>
      <xdr:spPr>
        <a:xfrm>
          <a:off x="4546600" y="661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66783</xdr:rowOff>
    </xdr:from>
    <xdr:ext cx="469744" cy="259045"/>
    <xdr:sp macro="" textlink="">
      <xdr:nvSpPr>
        <xdr:cNvPr id="61" name="議会費最大値テキスト"/>
        <xdr:cNvSpPr txBox="1"/>
      </xdr:nvSpPr>
      <xdr:spPr>
        <a:xfrm>
          <a:off x="4686300" y="55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120106</xdr:rowOff>
    </xdr:from>
    <xdr:to>
      <xdr:col>24</xdr:col>
      <xdr:colOff>152400</xdr:colOff>
      <xdr:row>33</xdr:row>
      <xdr:rowOff>120106</xdr:rowOff>
    </xdr:to>
    <xdr:cxnSp macro="">
      <xdr:nvCxnSpPr>
        <xdr:cNvPr id="62" name="直線コネクタ 61"/>
        <xdr:cNvCxnSpPr/>
      </xdr:nvCxnSpPr>
      <xdr:spPr>
        <a:xfrm>
          <a:off x="4546600" y="57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56424</xdr:rowOff>
    </xdr:from>
    <xdr:to>
      <xdr:col>24</xdr:col>
      <xdr:colOff>63500</xdr:colOff>
      <xdr:row>33</xdr:row>
      <xdr:rowOff>120106</xdr:rowOff>
    </xdr:to>
    <xdr:cxnSp macro="">
      <xdr:nvCxnSpPr>
        <xdr:cNvPr id="63" name="直線コネクタ 62"/>
        <xdr:cNvCxnSpPr/>
      </xdr:nvCxnSpPr>
      <xdr:spPr>
        <a:xfrm>
          <a:off x="3797300" y="571427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127743</xdr:rowOff>
    </xdr:from>
    <xdr:ext cx="469744" cy="259045"/>
    <xdr:sp macro="" textlink="">
      <xdr:nvSpPr>
        <xdr:cNvPr id="64" name="議会費平均値テキスト"/>
        <xdr:cNvSpPr txBox="1"/>
      </xdr:nvSpPr>
      <xdr:spPr>
        <a:xfrm>
          <a:off x="4686300" y="6128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149316</xdr:rowOff>
    </xdr:from>
    <xdr:to>
      <xdr:col>24</xdr:col>
      <xdr:colOff>114300</xdr:colOff>
      <xdr:row>36</xdr:row>
      <xdr:rowOff>79466</xdr:rowOff>
    </xdr:to>
    <xdr:sp macro="" textlink="">
      <xdr:nvSpPr>
        <xdr:cNvPr id="65" name="フローチャート: 判断 64"/>
        <xdr:cNvSpPr/>
      </xdr:nvSpPr>
      <xdr:spPr>
        <a:xfrm>
          <a:off x="45847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27033</xdr:rowOff>
    </xdr:from>
    <xdr:to>
      <xdr:col>19</xdr:col>
      <xdr:colOff>177800</xdr:colOff>
      <xdr:row>33</xdr:row>
      <xdr:rowOff>56424</xdr:rowOff>
    </xdr:to>
    <xdr:cxnSp macro="">
      <xdr:nvCxnSpPr>
        <xdr:cNvPr id="66" name="直線コネクタ 65"/>
        <xdr:cNvCxnSpPr/>
      </xdr:nvCxnSpPr>
      <xdr:spPr>
        <a:xfrm>
          <a:off x="2908300" y="56848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5624</xdr:rowOff>
    </xdr:from>
    <xdr:to>
      <xdr:col>20</xdr:col>
      <xdr:colOff>38100</xdr:colOff>
      <xdr:row>36</xdr:row>
      <xdr:rowOff>107224</xdr:rowOff>
    </xdr:to>
    <xdr:sp macro="" textlink="">
      <xdr:nvSpPr>
        <xdr:cNvPr id="67" name="フローチャート: 判断 66"/>
        <xdr:cNvSpPr/>
      </xdr:nvSpPr>
      <xdr:spPr>
        <a:xfrm>
          <a:off x="3746500" y="617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98351</xdr:rowOff>
    </xdr:from>
    <xdr:ext cx="469744" cy="259045"/>
    <xdr:sp macro="" textlink="">
      <xdr:nvSpPr>
        <xdr:cNvPr id="68" name="テキスト ボックス 67"/>
        <xdr:cNvSpPr txBox="1"/>
      </xdr:nvSpPr>
      <xdr:spPr>
        <a:xfrm>
          <a:off x="3562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146231</xdr:rowOff>
    </xdr:from>
    <xdr:to>
      <xdr:col>15</xdr:col>
      <xdr:colOff>50800</xdr:colOff>
      <xdr:row>33</xdr:row>
      <xdr:rowOff>27033</xdr:rowOff>
    </xdr:to>
    <xdr:cxnSp macro="">
      <xdr:nvCxnSpPr>
        <xdr:cNvPr id="69" name="直線コネクタ 68"/>
        <xdr:cNvCxnSpPr/>
      </xdr:nvCxnSpPr>
      <xdr:spPr>
        <a:xfrm>
          <a:off x="2019300" y="56326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0" name="フローチャート: 判断 69"/>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1" name="テキスト ボックス 70"/>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61323</xdr:rowOff>
    </xdr:from>
    <xdr:to>
      <xdr:col>10</xdr:col>
      <xdr:colOff>114300</xdr:colOff>
      <xdr:row>32</xdr:row>
      <xdr:rowOff>146231</xdr:rowOff>
    </xdr:to>
    <xdr:cxnSp macro="">
      <xdr:nvCxnSpPr>
        <xdr:cNvPr id="72" name="直線コネクタ 71"/>
        <xdr:cNvCxnSpPr/>
      </xdr:nvCxnSpPr>
      <xdr:spPr>
        <a:xfrm>
          <a:off x="1130300" y="5204823"/>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100330</xdr:rowOff>
    </xdr:from>
    <xdr:to>
      <xdr:col>10</xdr:col>
      <xdr:colOff>165100</xdr:colOff>
      <xdr:row>36</xdr:row>
      <xdr:rowOff>30480</xdr:rowOff>
    </xdr:to>
    <xdr:sp macro="" textlink="">
      <xdr:nvSpPr>
        <xdr:cNvPr id="73" name="フローチャート: 判断 72"/>
        <xdr:cNvSpPr/>
      </xdr:nvSpPr>
      <xdr:spPr>
        <a:xfrm>
          <a:off x="1968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21607</xdr:rowOff>
    </xdr:from>
    <xdr:ext cx="469744" cy="259045"/>
    <xdr:sp macro="" textlink="">
      <xdr:nvSpPr>
        <xdr:cNvPr id="74" name="テキスト ボックス 73"/>
        <xdr:cNvSpPr txBox="1"/>
      </xdr:nvSpPr>
      <xdr:spPr>
        <a:xfrm>
          <a:off x="1784428"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77470</xdr:rowOff>
    </xdr:from>
    <xdr:to>
      <xdr:col>6</xdr:col>
      <xdr:colOff>38100</xdr:colOff>
      <xdr:row>36</xdr:row>
      <xdr:rowOff>7620</xdr:rowOff>
    </xdr:to>
    <xdr:sp macro="" textlink="">
      <xdr:nvSpPr>
        <xdr:cNvPr id="75" name="フローチャート: 判断 74"/>
        <xdr:cNvSpPr/>
      </xdr:nvSpPr>
      <xdr:spPr>
        <a:xfrm>
          <a:off x="1079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170197</xdr:rowOff>
    </xdr:from>
    <xdr:ext cx="469744" cy="259045"/>
    <xdr:sp macro="" textlink="">
      <xdr:nvSpPr>
        <xdr:cNvPr id="76" name="テキスト ボックス 75"/>
        <xdr:cNvSpPr txBox="1"/>
      </xdr:nvSpPr>
      <xdr:spPr>
        <a:xfrm>
          <a:off x="895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69306</xdr:rowOff>
    </xdr:from>
    <xdr:to>
      <xdr:col>24</xdr:col>
      <xdr:colOff>114300</xdr:colOff>
      <xdr:row>33</xdr:row>
      <xdr:rowOff>170906</xdr:rowOff>
    </xdr:to>
    <xdr:sp macro="" textlink="">
      <xdr:nvSpPr>
        <xdr:cNvPr id="82" name="楕円 81"/>
        <xdr:cNvSpPr/>
      </xdr:nvSpPr>
      <xdr:spPr>
        <a:xfrm>
          <a:off x="4584700" y="5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22333</xdr:rowOff>
    </xdr:from>
    <xdr:ext cx="469744" cy="259045"/>
    <xdr:sp macro="" textlink="">
      <xdr:nvSpPr>
        <xdr:cNvPr id="83" name="議会費該当値テキスト"/>
        <xdr:cNvSpPr txBox="1"/>
      </xdr:nvSpPr>
      <xdr:spPr>
        <a:xfrm>
          <a:off x="4686300" y="568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5624</xdr:rowOff>
    </xdr:from>
    <xdr:to>
      <xdr:col>20</xdr:col>
      <xdr:colOff>38100</xdr:colOff>
      <xdr:row>33</xdr:row>
      <xdr:rowOff>107224</xdr:rowOff>
    </xdr:to>
    <xdr:sp macro="" textlink="">
      <xdr:nvSpPr>
        <xdr:cNvPr id="84" name="楕円 83"/>
        <xdr:cNvSpPr/>
      </xdr:nvSpPr>
      <xdr:spPr>
        <a:xfrm>
          <a:off x="3746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123751</xdr:rowOff>
    </xdr:from>
    <xdr:ext cx="469744" cy="259045"/>
    <xdr:sp macro="" textlink="">
      <xdr:nvSpPr>
        <xdr:cNvPr id="85" name="テキスト ボックス 84"/>
        <xdr:cNvSpPr txBox="1"/>
      </xdr:nvSpPr>
      <xdr:spPr>
        <a:xfrm>
          <a:off x="3562428" y="54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147683</xdr:rowOff>
    </xdr:from>
    <xdr:to>
      <xdr:col>15</xdr:col>
      <xdr:colOff>101600</xdr:colOff>
      <xdr:row>33</xdr:row>
      <xdr:rowOff>77833</xdr:rowOff>
    </xdr:to>
    <xdr:sp macro="" textlink="">
      <xdr:nvSpPr>
        <xdr:cNvPr id="86" name="楕円 85"/>
        <xdr:cNvSpPr/>
      </xdr:nvSpPr>
      <xdr:spPr>
        <a:xfrm>
          <a:off x="2857500" y="5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94360</xdr:rowOff>
    </xdr:from>
    <xdr:ext cx="469744" cy="259045"/>
    <xdr:sp macro="" textlink="">
      <xdr:nvSpPr>
        <xdr:cNvPr id="87" name="テキスト ボックス 86"/>
        <xdr:cNvSpPr txBox="1"/>
      </xdr:nvSpPr>
      <xdr:spPr>
        <a:xfrm>
          <a:off x="2673428" y="54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95431</xdr:rowOff>
    </xdr:from>
    <xdr:to>
      <xdr:col>10</xdr:col>
      <xdr:colOff>165100</xdr:colOff>
      <xdr:row>33</xdr:row>
      <xdr:rowOff>25581</xdr:rowOff>
    </xdr:to>
    <xdr:sp macro="" textlink="">
      <xdr:nvSpPr>
        <xdr:cNvPr id="88" name="楕円 87"/>
        <xdr:cNvSpPr/>
      </xdr:nvSpPr>
      <xdr:spPr>
        <a:xfrm>
          <a:off x="1968500" y="5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42108</xdr:rowOff>
    </xdr:from>
    <xdr:ext cx="469744" cy="259045"/>
    <xdr:sp macro="" textlink="">
      <xdr:nvSpPr>
        <xdr:cNvPr id="89" name="テキスト ボックス 88"/>
        <xdr:cNvSpPr txBox="1"/>
      </xdr:nvSpPr>
      <xdr:spPr>
        <a:xfrm>
          <a:off x="1784428" y="53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10523</xdr:rowOff>
    </xdr:from>
    <xdr:to>
      <xdr:col>6</xdr:col>
      <xdr:colOff>38100</xdr:colOff>
      <xdr:row>30</xdr:row>
      <xdr:rowOff>112123</xdr:rowOff>
    </xdr:to>
    <xdr:sp macro="" textlink="">
      <xdr:nvSpPr>
        <xdr:cNvPr id="90" name="楕円 89"/>
        <xdr:cNvSpPr/>
      </xdr:nvSpPr>
      <xdr:spPr>
        <a:xfrm>
          <a:off x="1079500" y="51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128650</xdr:rowOff>
    </xdr:from>
    <xdr:ext cx="469744" cy="259045"/>
    <xdr:sp macro="" textlink="">
      <xdr:nvSpPr>
        <xdr:cNvPr id="91" name="テキスト ボックス 90"/>
        <xdr:cNvSpPr txBox="1"/>
      </xdr:nvSpPr>
      <xdr:spPr>
        <a:xfrm>
          <a:off x="895428" y="492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xdr:rowOff>
    </xdr:from>
    <xdr:to>
      <xdr:col>24</xdr:col>
      <xdr:colOff>62865</xdr:colOff>
      <xdr:row>59</xdr:row>
      <xdr:rowOff>54508</xdr:rowOff>
    </xdr:to>
    <xdr:cxnSp macro="">
      <xdr:nvCxnSpPr>
        <xdr:cNvPr id="118" name="直線コネクタ 117"/>
        <xdr:cNvCxnSpPr/>
      </xdr:nvCxnSpPr>
      <xdr:spPr>
        <a:xfrm flipV="1">
          <a:off x="4633595" y="8744585"/>
          <a:ext cx="1270" cy="142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58335</xdr:rowOff>
    </xdr:from>
    <xdr:ext cx="534377" cy="259045"/>
    <xdr:sp macro="" textlink="">
      <xdr:nvSpPr>
        <xdr:cNvPr id="119" name="総務費最小値テキスト"/>
        <xdr:cNvSpPr txBox="1"/>
      </xdr:nvSpPr>
      <xdr:spPr>
        <a:xfrm>
          <a:off x="4686300" y="101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54508</xdr:rowOff>
    </xdr:from>
    <xdr:to>
      <xdr:col>24</xdr:col>
      <xdr:colOff>152400</xdr:colOff>
      <xdr:row>59</xdr:row>
      <xdr:rowOff>54508</xdr:rowOff>
    </xdr:to>
    <xdr:cxnSp macro="">
      <xdr:nvCxnSpPr>
        <xdr:cNvPr id="120" name="直線コネクタ 119"/>
        <xdr:cNvCxnSpPr/>
      </xdr:nvCxnSpPr>
      <xdr:spPr>
        <a:xfrm>
          <a:off x="4546600" y="1017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118762</xdr:rowOff>
    </xdr:from>
    <xdr:ext cx="599010" cy="259045"/>
    <xdr:sp macro="" textlink="">
      <xdr:nvSpPr>
        <xdr:cNvPr id="121" name="総務費最大値テキスト"/>
        <xdr:cNvSpPr txBox="1"/>
      </xdr:nvSpPr>
      <xdr:spPr>
        <a:xfrm>
          <a:off x="4686300" y="85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165,025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xdr:rowOff>
    </xdr:from>
    <xdr:to>
      <xdr:col>24</xdr:col>
      <xdr:colOff>152400</xdr:colOff>
      <xdr:row>51</xdr:row>
      <xdr:rowOff>635</xdr:rowOff>
    </xdr:to>
    <xdr:cxnSp macro="">
      <xdr:nvCxnSpPr>
        <xdr:cNvPr id="122" name="直線コネクタ 121"/>
        <xdr:cNvCxnSpPr/>
      </xdr:nvCxnSpPr>
      <xdr:spPr>
        <a:xfrm>
          <a:off x="4546600" y="874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66526</xdr:rowOff>
    </xdr:from>
    <xdr:to>
      <xdr:col>24</xdr:col>
      <xdr:colOff>63500</xdr:colOff>
      <xdr:row>58</xdr:row>
      <xdr:rowOff>106476</xdr:rowOff>
    </xdr:to>
    <xdr:cxnSp macro="">
      <xdr:nvCxnSpPr>
        <xdr:cNvPr id="123" name="直線コネクタ 122"/>
        <xdr:cNvCxnSpPr/>
      </xdr:nvCxnSpPr>
      <xdr:spPr>
        <a:xfrm>
          <a:off x="3797300" y="10010626"/>
          <a:ext cx="838200" cy="3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23320</xdr:rowOff>
    </xdr:from>
    <xdr:ext cx="534377" cy="259045"/>
    <xdr:sp macro="" textlink="">
      <xdr:nvSpPr>
        <xdr:cNvPr id="124" name="総務費平均値テキスト"/>
        <xdr:cNvSpPr txBox="1"/>
      </xdr:nvSpPr>
      <xdr:spPr>
        <a:xfrm>
          <a:off x="4686300" y="9624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443</xdr:rowOff>
    </xdr:from>
    <xdr:to>
      <xdr:col>24</xdr:col>
      <xdr:colOff>114300</xdr:colOff>
      <xdr:row>57</xdr:row>
      <xdr:rowOff>102043</xdr:rowOff>
    </xdr:to>
    <xdr:sp macro="" textlink="">
      <xdr:nvSpPr>
        <xdr:cNvPr id="125" name="フローチャート: 判断 124"/>
        <xdr:cNvSpPr/>
      </xdr:nvSpPr>
      <xdr:spPr>
        <a:xfrm>
          <a:off x="4584700" y="977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66526</xdr:rowOff>
    </xdr:from>
    <xdr:to>
      <xdr:col>19</xdr:col>
      <xdr:colOff>177800</xdr:colOff>
      <xdr:row>58</xdr:row>
      <xdr:rowOff>152512</xdr:rowOff>
    </xdr:to>
    <xdr:cxnSp macro="">
      <xdr:nvCxnSpPr>
        <xdr:cNvPr id="126" name="直線コネクタ 125"/>
        <xdr:cNvCxnSpPr/>
      </xdr:nvCxnSpPr>
      <xdr:spPr>
        <a:xfrm flipV="1">
          <a:off x="2908300" y="10010626"/>
          <a:ext cx="889000" cy="8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62840</xdr:rowOff>
    </xdr:from>
    <xdr:to>
      <xdr:col>20</xdr:col>
      <xdr:colOff>38100</xdr:colOff>
      <xdr:row>57</xdr:row>
      <xdr:rowOff>164440</xdr:rowOff>
    </xdr:to>
    <xdr:sp macro="" textlink="">
      <xdr:nvSpPr>
        <xdr:cNvPr id="127" name="フローチャート: 判断 126"/>
        <xdr:cNvSpPr/>
      </xdr:nvSpPr>
      <xdr:spPr>
        <a:xfrm>
          <a:off x="37465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9517</xdr:rowOff>
    </xdr:from>
    <xdr:ext cx="534377" cy="259045"/>
    <xdr:sp macro="" textlink="">
      <xdr:nvSpPr>
        <xdr:cNvPr id="128" name="テキスト ボックス 127"/>
        <xdr:cNvSpPr txBox="1"/>
      </xdr:nvSpPr>
      <xdr:spPr>
        <a:xfrm>
          <a:off x="3530111" y="96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168590</xdr:rowOff>
    </xdr:from>
    <xdr:to>
      <xdr:col>15</xdr:col>
      <xdr:colOff>50800</xdr:colOff>
      <xdr:row>58</xdr:row>
      <xdr:rowOff>152512</xdr:rowOff>
    </xdr:to>
    <xdr:cxnSp macro="">
      <xdr:nvCxnSpPr>
        <xdr:cNvPr id="129" name="直線コネクタ 128"/>
        <xdr:cNvCxnSpPr/>
      </xdr:nvCxnSpPr>
      <xdr:spPr>
        <a:xfrm>
          <a:off x="2019300" y="9941240"/>
          <a:ext cx="889000" cy="1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82238</xdr:rowOff>
    </xdr:from>
    <xdr:to>
      <xdr:col>15</xdr:col>
      <xdr:colOff>101600</xdr:colOff>
      <xdr:row>58</xdr:row>
      <xdr:rowOff>12388</xdr:rowOff>
    </xdr:to>
    <xdr:sp macro="" textlink="">
      <xdr:nvSpPr>
        <xdr:cNvPr id="130" name="フローチャート: 判断 129"/>
        <xdr:cNvSpPr/>
      </xdr:nvSpPr>
      <xdr:spPr>
        <a:xfrm>
          <a:off x="2857500" y="985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28915</xdr:rowOff>
    </xdr:from>
    <xdr:ext cx="534377" cy="259045"/>
    <xdr:sp macro="" textlink="">
      <xdr:nvSpPr>
        <xdr:cNvPr id="131" name="テキスト ボックス 130"/>
        <xdr:cNvSpPr txBox="1"/>
      </xdr:nvSpPr>
      <xdr:spPr>
        <a:xfrm>
          <a:off x="2641111" y="963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168590</xdr:rowOff>
    </xdr:from>
    <xdr:to>
      <xdr:col>10</xdr:col>
      <xdr:colOff>114300</xdr:colOff>
      <xdr:row>58</xdr:row>
      <xdr:rowOff>73657</xdr:rowOff>
    </xdr:to>
    <xdr:cxnSp macro="">
      <xdr:nvCxnSpPr>
        <xdr:cNvPr id="132" name="直線コネクタ 131"/>
        <xdr:cNvCxnSpPr/>
      </xdr:nvCxnSpPr>
      <xdr:spPr>
        <a:xfrm flipV="1">
          <a:off x="1130300" y="9941240"/>
          <a:ext cx="889000" cy="7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24826</xdr:rowOff>
    </xdr:from>
    <xdr:to>
      <xdr:col>10</xdr:col>
      <xdr:colOff>165100</xdr:colOff>
      <xdr:row>57</xdr:row>
      <xdr:rowOff>126426</xdr:rowOff>
    </xdr:to>
    <xdr:sp macro="" textlink="">
      <xdr:nvSpPr>
        <xdr:cNvPr id="133" name="フローチャート: 判断 132"/>
        <xdr:cNvSpPr/>
      </xdr:nvSpPr>
      <xdr:spPr>
        <a:xfrm>
          <a:off x="1968500" y="979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142953</xdr:rowOff>
    </xdr:from>
    <xdr:ext cx="534377" cy="259045"/>
    <xdr:sp macro="" textlink="">
      <xdr:nvSpPr>
        <xdr:cNvPr id="134" name="テキスト ボックス 133"/>
        <xdr:cNvSpPr txBox="1"/>
      </xdr:nvSpPr>
      <xdr:spPr>
        <a:xfrm>
          <a:off x="1752111" y="957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57310</xdr:rowOff>
    </xdr:from>
    <xdr:to>
      <xdr:col>6</xdr:col>
      <xdr:colOff>38100</xdr:colOff>
      <xdr:row>58</xdr:row>
      <xdr:rowOff>158910</xdr:rowOff>
    </xdr:to>
    <xdr:sp macro="" textlink="">
      <xdr:nvSpPr>
        <xdr:cNvPr id="135" name="フローチャート: 判断 134"/>
        <xdr:cNvSpPr/>
      </xdr:nvSpPr>
      <xdr:spPr>
        <a:xfrm>
          <a:off x="1079500" y="100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150037</xdr:rowOff>
    </xdr:from>
    <xdr:ext cx="534377" cy="259045"/>
    <xdr:sp macro="" textlink="">
      <xdr:nvSpPr>
        <xdr:cNvPr id="136" name="テキスト ボックス 135"/>
        <xdr:cNvSpPr txBox="1"/>
      </xdr:nvSpPr>
      <xdr:spPr>
        <a:xfrm>
          <a:off x="863111" y="100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55676</xdr:rowOff>
    </xdr:from>
    <xdr:to>
      <xdr:col>24</xdr:col>
      <xdr:colOff>114300</xdr:colOff>
      <xdr:row>58</xdr:row>
      <xdr:rowOff>157276</xdr:rowOff>
    </xdr:to>
    <xdr:sp macro="" textlink="">
      <xdr:nvSpPr>
        <xdr:cNvPr id="142" name="楕円 141"/>
        <xdr:cNvSpPr/>
      </xdr:nvSpPr>
      <xdr:spPr>
        <a:xfrm>
          <a:off x="4584700" y="99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142053</xdr:rowOff>
    </xdr:from>
    <xdr:ext cx="534377" cy="259045"/>
    <xdr:sp macro="" textlink="">
      <xdr:nvSpPr>
        <xdr:cNvPr id="143" name="総務費該当値テキスト"/>
        <xdr:cNvSpPr txBox="1"/>
      </xdr:nvSpPr>
      <xdr:spPr>
        <a:xfrm>
          <a:off x="4686300" y="991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15726</xdr:rowOff>
    </xdr:from>
    <xdr:to>
      <xdr:col>20</xdr:col>
      <xdr:colOff>38100</xdr:colOff>
      <xdr:row>58</xdr:row>
      <xdr:rowOff>117326</xdr:rowOff>
    </xdr:to>
    <xdr:sp macro="" textlink="">
      <xdr:nvSpPr>
        <xdr:cNvPr id="144" name="楕円 143"/>
        <xdr:cNvSpPr/>
      </xdr:nvSpPr>
      <xdr:spPr>
        <a:xfrm>
          <a:off x="3746500" y="9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108453</xdr:rowOff>
    </xdr:from>
    <xdr:ext cx="534377" cy="259045"/>
    <xdr:sp macro="" textlink="">
      <xdr:nvSpPr>
        <xdr:cNvPr id="145" name="テキスト ボックス 144"/>
        <xdr:cNvSpPr txBox="1"/>
      </xdr:nvSpPr>
      <xdr:spPr>
        <a:xfrm>
          <a:off x="3530111" y="1005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101712</xdr:rowOff>
    </xdr:from>
    <xdr:to>
      <xdr:col>15</xdr:col>
      <xdr:colOff>101600</xdr:colOff>
      <xdr:row>59</xdr:row>
      <xdr:rowOff>31862</xdr:rowOff>
    </xdr:to>
    <xdr:sp macro="" textlink="">
      <xdr:nvSpPr>
        <xdr:cNvPr id="146" name="楕円 145"/>
        <xdr:cNvSpPr/>
      </xdr:nvSpPr>
      <xdr:spPr>
        <a:xfrm>
          <a:off x="2857500" y="1004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22989</xdr:rowOff>
    </xdr:from>
    <xdr:ext cx="534377" cy="259045"/>
    <xdr:sp macro="" textlink="">
      <xdr:nvSpPr>
        <xdr:cNvPr id="147" name="テキスト ボックス 146"/>
        <xdr:cNvSpPr txBox="1"/>
      </xdr:nvSpPr>
      <xdr:spPr>
        <a:xfrm>
          <a:off x="2641111" y="101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117790</xdr:rowOff>
    </xdr:from>
    <xdr:to>
      <xdr:col>10</xdr:col>
      <xdr:colOff>165100</xdr:colOff>
      <xdr:row>58</xdr:row>
      <xdr:rowOff>47940</xdr:rowOff>
    </xdr:to>
    <xdr:sp macro="" textlink="">
      <xdr:nvSpPr>
        <xdr:cNvPr id="148" name="楕円 147"/>
        <xdr:cNvSpPr/>
      </xdr:nvSpPr>
      <xdr:spPr>
        <a:xfrm>
          <a:off x="1968500" y="98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39067</xdr:rowOff>
    </xdr:from>
    <xdr:ext cx="534377" cy="259045"/>
    <xdr:sp macro="" textlink="">
      <xdr:nvSpPr>
        <xdr:cNvPr id="149" name="テキスト ボックス 148"/>
        <xdr:cNvSpPr txBox="1"/>
      </xdr:nvSpPr>
      <xdr:spPr>
        <a:xfrm>
          <a:off x="1752111" y="998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22857</xdr:rowOff>
    </xdr:from>
    <xdr:to>
      <xdr:col>6</xdr:col>
      <xdr:colOff>38100</xdr:colOff>
      <xdr:row>58</xdr:row>
      <xdr:rowOff>124457</xdr:rowOff>
    </xdr:to>
    <xdr:sp macro="" textlink="">
      <xdr:nvSpPr>
        <xdr:cNvPr id="150" name="楕円 149"/>
        <xdr:cNvSpPr/>
      </xdr:nvSpPr>
      <xdr:spPr>
        <a:xfrm>
          <a:off x="1079500" y="996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140984</xdr:rowOff>
    </xdr:from>
    <xdr:ext cx="534377" cy="259045"/>
    <xdr:sp macro="" textlink="">
      <xdr:nvSpPr>
        <xdr:cNvPr id="151" name="テキスト ボックス 150"/>
        <xdr:cNvSpPr txBox="1"/>
      </xdr:nvSpPr>
      <xdr:spPr>
        <a:xfrm>
          <a:off x="863111" y="97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33668</xdr:rowOff>
    </xdr:from>
    <xdr:to>
      <xdr:col>24</xdr:col>
      <xdr:colOff>62865</xdr:colOff>
      <xdr:row>73</xdr:row>
      <xdr:rowOff>33325</xdr:rowOff>
    </xdr:to>
    <xdr:cxnSp macro="">
      <xdr:nvCxnSpPr>
        <xdr:cNvPr id="176" name="直線コネクタ 175"/>
        <xdr:cNvCxnSpPr/>
      </xdr:nvCxnSpPr>
      <xdr:spPr>
        <a:xfrm flipV="1">
          <a:off x="4633595" y="12206618"/>
          <a:ext cx="1270" cy="34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37152</xdr:rowOff>
    </xdr:from>
    <xdr:ext cx="599010" cy="259045"/>
    <xdr:sp macro="" textlink="">
      <xdr:nvSpPr>
        <xdr:cNvPr id="177" name="民生費最小値テキスト"/>
        <xdr:cNvSpPr txBox="1"/>
      </xdr:nvSpPr>
      <xdr:spPr>
        <a:xfrm>
          <a:off x="4686300" y="1255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33325</xdr:rowOff>
    </xdr:from>
    <xdr:to>
      <xdr:col>24</xdr:col>
      <xdr:colOff>152400</xdr:colOff>
      <xdr:row>73</xdr:row>
      <xdr:rowOff>33325</xdr:rowOff>
    </xdr:to>
    <xdr:cxnSp macro="">
      <xdr:nvCxnSpPr>
        <xdr:cNvPr id="178" name="直線コネクタ 177"/>
        <xdr:cNvCxnSpPr/>
      </xdr:nvCxnSpPr>
      <xdr:spPr>
        <a:xfrm>
          <a:off x="4546600" y="12549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151795</xdr:rowOff>
    </xdr:from>
    <xdr:ext cx="599010" cy="259045"/>
    <xdr:sp macro="" textlink="">
      <xdr:nvSpPr>
        <xdr:cNvPr id="179" name="民生費最大値テキスト"/>
        <xdr:cNvSpPr txBox="1"/>
      </xdr:nvSpPr>
      <xdr:spPr>
        <a:xfrm>
          <a:off x="4686300" y="1198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196,283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33668</xdr:rowOff>
    </xdr:from>
    <xdr:to>
      <xdr:col>24</xdr:col>
      <xdr:colOff>152400</xdr:colOff>
      <xdr:row>71</xdr:row>
      <xdr:rowOff>33668</xdr:rowOff>
    </xdr:to>
    <xdr:cxnSp macro="">
      <xdr:nvCxnSpPr>
        <xdr:cNvPr id="180" name="直線コネクタ 179"/>
        <xdr:cNvCxnSpPr/>
      </xdr:nvCxnSpPr>
      <xdr:spPr>
        <a:xfrm>
          <a:off x="4546600" y="122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33668</xdr:rowOff>
    </xdr:from>
    <xdr:to>
      <xdr:col>24</xdr:col>
      <xdr:colOff>63500</xdr:colOff>
      <xdr:row>73</xdr:row>
      <xdr:rowOff>86855</xdr:rowOff>
    </xdr:to>
    <xdr:cxnSp macro="">
      <xdr:nvCxnSpPr>
        <xdr:cNvPr id="181" name="直線コネクタ 180"/>
        <xdr:cNvCxnSpPr/>
      </xdr:nvCxnSpPr>
      <xdr:spPr>
        <a:xfrm flipV="1">
          <a:off x="3797300" y="12206618"/>
          <a:ext cx="838200" cy="39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62894</xdr:rowOff>
    </xdr:from>
    <xdr:ext cx="599010" cy="259045"/>
    <xdr:sp macro="" textlink="">
      <xdr:nvSpPr>
        <xdr:cNvPr id="182" name="民生費平均値テキスト"/>
        <xdr:cNvSpPr txBox="1"/>
      </xdr:nvSpPr>
      <xdr:spPr>
        <a:xfrm>
          <a:off x="4686300" y="122358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64401</xdr:rowOff>
    </xdr:from>
    <xdr:to>
      <xdr:col>24</xdr:col>
      <xdr:colOff>114300</xdr:colOff>
      <xdr:row>71</xdr:row>
      <xdr:rowOff>166001</xdr:rowOff>
    </xdr:to>
    <xdr:sp macro="" textlink="">
      <xdr:nvSpPr>
        <xdr:cNvPr id="183" name="フローチャート: 判断 182"/>
        <xdr:cNvSpPr/>
      </xdr:nvSpPr>
      <xdr:spPr>
        <a:xfrm>
          <a:off x="4584700" y="1223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86855</xdr:rowOff>
    </xdr:from>
    <xdr:to>
      <xdr:col>19</xdr:col>
      <xdr:colOff>177800</xdr:colOff>
      <xdr:row>74</xdr:row>
      <xdr:rowOff>60299</xdr:rowOff>
    </xdr:to>
    <xdr:cxnSp macro="">
      <xdr:nvCxnSpPr>
        <xdr:cNvPr id="184" name="直線コネクタ 183"/>
        <xdr:cNvCxnSpPr/>
      </xdr:nvCxnSpPr>
      <xdr:spPr>
        <a:xfrm flipV="1">
          <a:off x="2908300" y="12602705"/>
          <a:ext cx="889000" cy="1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155194</xdr:rowOff>
    </xdr:from>
    <xdr:to>
      <xdr:col>20</xdr:col>
      <xdr:colOff>38100</xdr:colOff>
      <xdr:row>73</xdr:row>
      <xdr:rowOff>85344</xdr:rowOff>
    </xdr:to>
    <xdr:sp macro="" textlink="">
      <xdr:nvSpPr>
        <xdr:cNvPr id="185" name="フローチャート: 判断 184"/>
        <xdr:cNvSpPr/>
      </xdr:nvSpPr>
      <xdr:spPr>
        <a:xfrm>
          <a:off x="3746500" y="124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101871</xdr:rowOff>
    </xdr:from>
    <xdr:ext cx="599010" cy="259045"/>
    <xdr:sp macro="" textlink="">
      <xdr:nvSpPr>
        <xdr:cNvPr id="186" name="テキスト ボックス 185"/>
        <xdr:cNvSpPr txBox="1"/>
      </xdr:nvSpPr>
      <xdr:spPr>
        <a:xfrm>
          <a:off x="3497795" y="1227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60299</xdr:rowOff>
    </xdr:from>
    <xdr:to>
      <xdr:col>15</xdr:col>
      <xdr:colOff>50800</xdr:colOff>
      <xdr:row>74</xdr:row>
      <xdr:rowOff>161036</xdr:rowOff>
    </xdr:to>
    <xdr:cxnSp macro="">
      <xdr:nvCxnSpPr>
        <xdr:cNvPr id="187" name="直線コネクタ 186"/>
        <xdr:cNvCxnSpPr/>
      </xdr:nvCxnSpPr>
      <xdr:spPr>
        <a:xfrm flipV="1">
          <a:off x="2019300" y="12747599"/>
          <a:ext cx="889000" cy="10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33655</xdr:rowOff>
    </xdr:from>
    <xdr:to>
      <xdr:col>15</xdr:col>
      <xdr:colOff>101600</xdr:colOff>
      <xdr:row>73</xdr:row>
      <xdr:rowOff>135255</xdr:rowOff>
    </xdr:to>
    <xdr:sp macro="" textlink="">
      <xdr:nvSpPr>
        <xdr:cNvPr id="188" name="フローチャート: 判断 187"/>
        <xdr:cNvSpPr/>
      </xdr:nvSpPr>
      <xdr:spPr>
        <a:xfrm>
          <a:off x="2857500" y="1254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151782</xdr:rowOff>
    </xdr:from>
    <xdr:ext cx="599010" cy="259045"/>
    <xdr:sp macro="" textlink="">
      <xdr:nvSpPr>
        <xdr:cNvPr id="189" name="テキスト ボックス 188"/>
        <xdr:cNvSpPr txBox="1"/>
      </xdr:nvSpPr>
      <xdr:spPr>
        <a:xfrm>
          <a:off x="2608795" y="1232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136728</xdr:rowOff>
    </xdr:from>
    <xdr:to>
      <xdr:col>10</xdr:col>
      <xdr:colOff>114300</xdr:colOff>
      <xdr:row>74</xdr:row>
      <xdr:rowOff>161036</xdr:rowOff>
    </xdr:to>
    <xdr:cxnSp macro="">
      <xdr:nvCxnSpPr>
        <xdr:cNvPr id="190" name="直線コネクタ 189"/>
        <xdr:cNvCxnSpPr/>
      </xdr:nvCxnSpPr>
      <xdr:spPr>
        <a:xfrm>
          <a:off x="1130300" y="12824028"/>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38303</xdr:rowOff>
    </xdr:from>
    <xdr:to>
      <xdr:col>10</xdr:col>
      <xdr:colOff>165100</xdr:colOff>
      <xdr:row>74</xdr:row>
      <xdr:rowOff>139903</xdr:rowOff>
    </xdr:to>
    <xdr:sp macro="" textlink="">
      <xdr:nvSpPr>
        <xdr:cNvPr id="191" name="フローチャート: 判断 190"/>
        <xdr:cNvSpPr/>
      </xdr:nvSpPr>
      <xdr:spPr>
        <a:xfrm>
          <a:off x="1968500" y="1272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156430</xdr:rowOff>
    </xdr:from>
    <xdr:ext cx="599010" cy="259045"/>
    <xdr:sp macro="" textlink="">
      <xdr:nvSpPr>
        <xdr:cNvPr id="192" name="テキスト ボックス 191"/>
        <xdr:cNvSpPr txBox="1"/>
      </xdr:nvSpPr>
      <xdr:spPr>
        <a:xfrm>
          <a:off x="1719795" y="1250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171348</xdr:rowOff>
    </xdr:from>
    <xdr:to>
      <xdr:col>6</xdr:col>
      <xdr:colOff>38100</xdr:colOff>
      <xdr:row>79</xdr:row>
      <xdr:rowOff>101498</xdr:rowOff>
    </xdr:to>
    <xdr:sp macro="" textlink="">
      <xdr:nvSpPr>
        <xdr:cNvPr id="193" name="フローチャート: 判断 192"/>
        <xdr:cNvSpPr/>
      </xdr:nvSpPr>
      <xdr:spPr>
        <a:xfrm>
          <a:off x="1079500" y="13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92625</xdr:rowOff>
    </xdr:from>
    <xdr:ext cx="599010" cy="259045"/>
    <xdr:sp macro="" textlink="">
      <xdr:nvSpPr>
        <xdr:cNvPr id="194" name="テキスト ボックス 193"/>
        <xdr:cNvSpPr txBox="1"/>
      </xdr:nvSpPr>
      <xdr:spPr>
        <a:xfrm>
          <a:off x="830795" y="1363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154318</xdr:rowOff>
    </xdr:from>
    <xdr:to>
      <xdr:col>24</xdr:col>
      <xdr:colOff>114300</xdr:colOff>
      <xdr:row>71</xdr:row>
      <xdr:rowOff>84468</xdr:rowOff>
    </xdr:to>
    <xdr:sp macro="" textlink="">
      <xdr:nvSpPr>
        <xdr:cNvPr id="200" name="楕円 199"/>
        <xdr:cNvSpPr/>
      </xdr:nvSpPr>
      <xdr:spPr>
        <a:xfrm>
          <a:off x="4584700" y="1215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107345</xdr:rowOff>
    </xdr:from>
    <xdr:ext cx="599010" cy="259045"/>
    <xdr:sp macro="" textlink="">
      <xdr:nvSpPr>
        <xdr:cNvPr id="201" name="民生費該当値テキスト"/>
        <xdr:cNvSpPr txBox="1"/>
      </xdr:nvSpPr>
      <xdr:spPr>
        <a:xfrm>
          <a:off x="4686300" y="1210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36055</xdr:rowOff>
    </xdr:from>
    <xdr:to>
      <xdr:col>20</xdr:col>
      <xdr:colOff>38100</xdr:colOff>
      <xdr:row>73</xdr:row>
      <xdr:rowOff>137655</xdr:rowOff>
    </xdr:to>
    <xdr:sp macro="" textlink="">
      <xdr:nvSpPr>
        <xdr:cNvPr id="202" name="楕円 201"/>
        <xdr:cNvSpPr/>
      </xdr:nvSpPr>
      <xdr:spPr>
        <a:xfrm>
          <a:off x="3746500" y="125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128782</xdr:rowOff>
    </xdr:from>
    <xdr:ext cx="599010" cy="259045"/>
    <xdr:sp macro="" textlink="">
      <xdr:nvSpPr>
        <xdr:cNvPr id="203" name="テキスト ボックス 202"/>
        <xdr:cNvSpPr txBox="1"/>
      </xdr:nvSpPr>
      <xdr:spPr>
        <a:xfrm>
          <a:off x="3497795" y="1264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9499</xdr:rowOff>
    </xdr:from>
    <xdr:to>
      <xdr:col>15</xdr:col>
      <xdr:colOff>101600</xdr:colOff>
      <xdr:row>74</xdr:row>
      <xdr:rowOff>111099</xdr:rowOff>
    </xdr:to>
    <xdr:sp macro="" textlink="">
      <xdr:nvSpPr>
        <xdr:cNvPr id="204" name="楕円 203"/>
        <xdr:cNvSpPr/>
      </xdr:nvSpPr>
      <xdr:spPr>
        <a:xfrm>
          <a:off x="2857500" y="126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102226</xdr:rowOff>
    </xdr:from>
    <xdr:ext cx="599010" cy="259045"/>
    <xdr:sp macro="" textlink="">
      <xdr:nvSpPr>
        <xdr:cNvPr id="205" name="テキスト ボックス 204"/>
        <xdr:cNvSpPr txBox="1"/>
      </xdr:nvSpPr>
      <xdr:spPr>
        <a:xfrm>
          <a:off x="2608795"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110236</xdr:rowOff>
    </xdr:from>
    <xdr:to>
      <xdr:col>10</xdr:col>
      <xdr:colOff>165100</xdr:colOff>
      <xdr:row>75</xdr:row>
      <xdr:rowOff>40386</xdr:rowOff>
    </xdr:to>
    <xdr:sp macro="" textlink="">
      <xdr:nvSpPr>
        <xdr:cNvPr id="206" name="楕円 205"/>
        <xdr:cNvSpPr/>
      </xdr:nvSpPr>
      <xdr:spPr>
        <a:xfrm>
          <a:off x="1968500" y="127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31513</xdr:rowOff>
    </xdr:from>
    <xdr:ext cx="599010" cy="259045"/>
    <xdr:sp macro="" textlink="">
      <xdr:nvSpPr>
        <xdr:cNvPr id="207" name="テキスト ボックス 206"/>
        <xdr:cNvSpPr txBox="1"/>
      </xdr:nvSpPr>
      <xdr:spPr>
        <a:xfrm>
          <a:off x="1719795" y="1289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85928</xdr:rowOff>
    </xdr:from>
    <xdr:to>
      <xdr:col>6</xdr:col>
      <xdr:colOff>38100</xdr:colOff>
      <xdr:row>75</xdr:row>
      <xdr:rowOff>16078</xdr:rowOff>
    </xdr:to>
    <xdr:sp macro="" textlink="">
      <xdr:nvSpPr>
        <xdr:cNvPr id="208" name="楕円 207"/>
        <xdr:cNvSpPr/>
      </xdr:nvSpPr>
      <xdr:spPr>
        <a:xfrm>
          <a:off x="1079500" y="127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32605</xdr:rowOff>
    </xdr:from>
    <xdr:ext cx="599010" cy="259045"/>
    <xdr:sp macro="" textlink="">
      <xdr:nvSpPr>
        <xdr:cNvPr id="209" name="テキスト ボックス 208"/>
        <xdr:cNvSpPr txBox="1"/>
      </xdr:nvSpPr>
      <xdr:spPr>
        <a:xfrm>
          <a:off x="830795" y="1254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105301</xdr:rowOff>
    </xdr:from>
    <xdr:to>
      <xdr:col>24</xdr:col>
      <xdr:colOff>62865</xdr:colOff>
      <xdr:row>98</xdr:row>
      <xdr:rowOff>151130</xdr:rowOff>
    </xdr:to>
    <xdr:cxnSp macro="">
      <xdr:nvCxnSpPr>
        <xdr:cNvPr id="236" name="直線コネクタ 235"/>
        <xdr:cNvCxnSpPr/>
      </xdr:nvCxnSpPr>
      <xdr:spPr>
        <a:xfrm flipV="1">
          <a:off x="4633595" y="15535801"/>
          <a:ext cx="1270" cy="141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154957</xdr:rowOff>
    </xdr:from>
    <xdr:ext cx="534377" cy="259045"/>
    <xdr:sp macro="" textlink="">
      <xdr:nvSpPr>
        <xdr:cNvPr id="237" name="衛生費最小値テキスト"/>
        <xdr:cNvSpPr txBox="1"/>
      </xdr:nvSpPr>
      <xdr:spPr>
        <a:xfrm>
          <a:off x="4686300" y="169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151130</xdr:rowOff>
    </xdr:from>
    <xdr:to>
      <xdr:col>24</xdr:col>
      <xdr:colOff>152400</xdr:colOff>
      <xdr:row>98</xdr:row>
      <xdr:rowOff>151130</xdr:rowOff>
    </xdr:to>
    <xdr:cxnSp macro="">
      <xdr:nvCxnSpPr>
        <xdr:cNvPr id="238" name="直線コネクタ 237"/>
        <xdr:cNvCxnSpPr/>
      </xdr:nvCxnSpPr>
      <xdr:spPr>
        <a:xfrm>
          <a:off x="4546600" y="1695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51978</xdr:rowOff>
    </xdr:from>
    <xdr:ext cx="534377" cy="259045"/>
    <xdr:sp macro="" textlink="">
      <xdr:nvSpPr>
        <xdr:cNvPr id="239" name="衛生費最大値テキスト"/>
        <xdr:cNvSpPr txBox="1"/>
      </xdr:nvSpPr>
      <xdr:spPr>
        <a:xfrm>
          <a:off x="4686300" y="153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105301</xdr:rowOff>
    </xdr:from>
    <xdr:to>
      <xdr:col>24</xdr:col>
      <xdr:colOff>152400</xdr:colOff>
      <xdr:row>90</xdr:row>
      <xdr:rowOff>105301</xdr:rowOff>
    </xdr:to>
    <xdr:cxnSp macro="">
      <xdr:nvCxnSpPr>
        <xdr:cNvPr id="240" name="直線コネクタ 239"/>
        <xdr:cNvCxnSpPr/>
      </xdr:nvCxnSpPr>
      <xdr:spPr>
        <a:xfrm>
          <a:off x="4546600" y="15535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52288</xdr:rowOff>
    </xdr:from>
    <xdr:to>
      <xdr:col>24</xdr:col>
      <xdr:colOff>63500</xdr:colOff>
      <xdr:row>98</xdr:row>
      <xdr:rowOff>151130</xdr:rowOff>
    </xdr:to>
    <xdr:cxnSp macro="">
      <xdr:nvCxnSpPr>
        <xdr:cNvPr id="241" name="直線コネクタ 240"/>
        <xdr:cNvCxnSpPr/>
      </xdr:nvCxnSpPr>
      <xdr:spPr>
        <a:xfrm>
          <a:off x="3797300" y="16854388"/>
          <a:ext cx="838200" cy="9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122336</xdr:rowOff>
    </xdr:from>
    <xdr:ext cx="534377" cy="259045"/>
    <xdr:sp macro="" textlink="">
      <xdr:nvSpPr>
        <xdr:cNvPr id="242" name="衛生費平均値テキスト"/>
        <xdr:cNvSpPr txBox="1"/>
      </xdr:nvSpPr>
      <xdr:spPr>
        <a:xfrm>
          <a:off x="4686300" y="16067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99459</xdr:rowOff>
    </xdr:from>
    <xdr:to>
      <xdr:col>24</xdr:col>
      <xdr:colOff>114300</xdr:colOff>
      <xdr:row>95</xdr:row>
      <xdr:rowOff>29609</xdr:rowOff>
    </xdr:to>
    <xdr:sp macro="" textlink="">
      <xdr:nvSpPr>
        <xdr:cNvPr id="243" name="フローチャート: 判断 242"/>
        <xdr:cNvSpPr/>
      </xdr:nvSpPr>
      <xdr:spPr>
        <a:xfrm>
          <a:off x="4584700" y="1621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52288</xdr:rowOff>
    </xdr:from>
    <xdr:to>
      <xdr:col>19</xdr:col>
      <xdr:colOff>177800</xdr:colOff>
      <xdr:row>98</xdr:row>
      <xdr:rowOff>78958</xdr:rowOff>
    </xdr:to>
    <xdr:cxnSp macro="">
      <xdr:nvCxnSpPr>
        <xdr:cNvPr id="244" name="直線コネクタ 243"/>
        <xdr:cNvCxnSpPr/>
      </xdr:nvCxnSpPr>
      <xdr:spPr>
        <a:xfrm flipV="1">
          <a:off x="2908300" y="1685438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103595</xdr:rowOff>
    </xdr:from>
    <xdr:to>
      <xdr:col>20</xdr:col>
      <xdr:colOff>38100</xdr:colOff>
      <xdr:row>94</xdr:row>
      <xdr:rowOff>33745</xdr:rowOff>
    </xdr:to>
    <xdr:sp macro="" textlink="">
      <xdr:nvSpPr>
        <xdr:cNvPr id="245" name="フローチャート: 判断 244"/>
        <xdr:cNvSpPr/>
      </xdr:nvSpPr>
      <xdr:spPr>
        <a:xfrm>
          <a:off x="3746500" y="1604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50272</xdr:rowOff>
    </xdr:from>
    <xdr:ext cx="534377" cy="259045"/>
    <xdr:sp macro="" textlink="">
      <xdr:nvSpPr>
        <xdr:cNvPr id="246" name="テキスト ボックス 245"/>
        <xdr:cNvSpPr txBox="1"/>
      </xdr:nvSpPr>
      <xdr:spPr>
        <a:xfrm>
          <a:off x="3530111" y="1582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62847</xdr:rowOff>
    </xdr:from>
    <xdr:to>
      <xdr:col>15</xdr:col>
      <xdr:colOff>50800</xdr:colOff>
      <xdr:row>98</xdr:row>
      <xdr:rowOff>78958</xdr:rowOff>
    </xdr:to>
    <xdr:cxnSp macro="">
      <xdr:nvCxnSpPr>
        <xdr:cNvPr id="247" name="直線コネクタ 246"/>
        <xdr:cNvCxnSpPr/>
      </xdr:nvCxnSpPr>
      <xdr:spPr>
        <a:xfrm>
          <a:off x="2019300" y="16693497"/>
          <a:ext cx="889000" cy="18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15312</xdr:rowOff>
    </xdr:from>
    <xdr:to>
      <xdr:col>15</xdr:col>
      <xdr:colOff>101600</xdr:colOff>
      <xdr:row>94</xdr:row>
      <xdr:rowOff>116912</xdr:rowOff>
    </xdr:to>
    <xdr:sp macro="" textlink="">
      <xdr:nvSpPr>
        <xdr:cNvPr id="248" name="フローチャート: 判断 247"/>
        <xdr:cNvSpPr/>
      </xdr:nvSpPr>
      <xdr:spPr>
        <a:xfrm>
          <a:off x="2857500" y="1613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133439</xdr:rowOff>
    </xdr:from>
    <xdr:ext cx="534377" cy="259045"/>
    <xdr:sp macro="" textlink="">
      <xdr:nvSpPr>
        <xdr:cNvPr id="249" name="テキスト ボックス 248"/>
        <xdr:cNvSpPr txBox="1"/>
      </xdr:nvSpPr>
      <xdr:spPr>
        <a:xfrm>
          <a:off x="2641111" y="1590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62847</xdr:rowOff>
    </xdr:from>
    <xdr:to>
      <xdr:col>10</xdr:col>
      <xdr:colOff>114300</xdr:colOff>
      <xdr:row>97</xdr:row>
      <xdr:rowOff>130121</xdr:rowOff>
    </xdr:to>
    <xdr:cxnSp macro="">
      <xdr:nvCxnSpPr>
        <xdr:cNvPr id="250" name="直線コネクタ 249"/>
        <xdr:cNvCxnSpPr/>
      </xdr:nvCxnSpPr>
      <xdr:spPr>
        <a:xfrm flipV="1">
          <a:off x="1130300" y="16693497"/>
          <a:ext cx="8890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61686</xdr:rowOff>
    </xdr:from>
    <xdr:to>
      <xdr:col>10</xdr:col>
      <xdr:colOff>165100</xdr:colOff>
      <xdr:row>93</xdr:row>
      <xdr:rowOff>163286</xdr:rowOff>
    </xdr:to>
    <xdr:sp macro="" textlink="">
      <xdr:nvSpPr>
        <xdr:cNvPr id="251" name="フローチャート: 判断 250"/>
        <xdr:cNvSpPr/>
      </xdr:nvSpPr>
      <xdr:spPr>
        <a:xfrm>
          <a:off x="1968500" y="160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8363</xdr:rowOff>
    </xdr:from>
    <xdr:ext cx="534377" cy="259045"/>
    <xdr:sp macro="" textlink="">
      <xdr:nvSpPr>
        <xdr:cNvPr id="252" name="テキスト ボックス 251"/>
        <xdr:cNvSpPr txBox="1"/>
      </xdr:nvSpPr>
      <xdr:spPr>
        <a:xfrm>
          <a:off x="1752111" y="157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93580</xdr:rowOff>
    </xdr:from>
    <xdr:to>
      <xdr:col>6</xdr:col>
      <xdr:colOff>38100</xdr:colOff>
      <xdr:row>93</xdr:row>
      <xdr:rowOff>23730</xdr:rowOff>
    </xdr:to>
    <xdr:sp macro="" textlink="">
      <xdr:nvSpPr>
        <xdr:cNvPr id="253" name="フローチャート: 判断 252"/>
        <xdr:cNvSpPr/>
      </xdr:nvSpPr>
      <xdr:spPr>
        <a:xfrm>
          <a:off x="1079500" y="1586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40257</xdr:rowOff>
    </xdr:from>
    <xdr:ext cx="534377" cy="259045"/>
    <xdr:sp macro="" textlink="">
      <xdr:nvSpPr>
        <xdr:cNvPr id="254" name="テキスト ボックス 253"/>
        <xdr:cNvSpPr txBox="1"/>
      </xdr:nvSpPr>
      <xdr:spPr>
        <a:xfrm>
          <a:off x="863111" y="1564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100330</xdr:rowOff>
    </xdr:from>
    <xdr:to>
      <xdr:col>24</xdr:col>
      <xdr:colOff>114300</xdr:colOff>
      <xdr:row>99</xdr:row>
      <xdr:rowOff>30480</xdr:rowOff>
    </xdr:to>
    <xdr:sp macro="" textlink="">
      <xdr:nvSpPr>
        <xdr:cNvPr id="260" name="楕円 259"/>
        <xdr:cNvSpPr/>
      </xdr:nvSpPr>
      <xdr:spPr>
        <a:xfrm>
          <a:off x="45847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15257</xdr:rowOff>
    </xdr:from>
    <xdr:ext cx="534377" cy="259045"/>
    <xdr:sp macro="" textlink="">
      <xdr:nvSpPr>
        <xdr:cNvPr id="261" name="衛生費該当値テキスト"/>
        <xdr:cNvSpPr txBox="1"/>
      </xdr:nvSpPr>
      <xdr:spPr>
        <a:xfrm>
          <a:off x="4686300" y="168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1488</xdr:rowOff>
    </xdr:from>
    <xdr:to>
      <xdr:col>20</xdr:col>
      <xdr:colOff>38100</xdr:colOff>
      <xdr:row>98</xdr:row>
      <xdr:rowOff>103088</xdr:rowOff>
    </xdr:to>
    <xdr:sp macro="" textlink="">
      <xdr:nvSpPr>
        <xdr:cNvPr id="262" name="楕円 261"/>
        <xdr:cNvSpPr/>
      </xdr:nvSpPr>
      <xdr:spPr>
        <a:xfrm>
          <a:off x="3746500" y="168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94215</xdr:rowOff>
    </xdr:from>
    <xdr:ext cx="534377" cy="259045"/>
    <xdr:sp macro="" textlink="">
      <xdr:nvSpPr>
        <xdr:cNvPr id="263" name="テキスト ボックス 262"/>
        <xdr:cNvSpPr txBox="1"/>
      </xdr:nvSpPr>
      <xdr:spPr>
        <a:xfrm>
          <a:off x="3530111" y="168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28158</xdr:rowOff>
    </xdr:from>
    <xdr:to>
      <xdr:col>15</xdr:col>
      <xdr:colOff>101600</xdr:colOff>
      <xdr:row>98</xdr:row>
      <xdr:rowOff>129758</xdr:rowOff>
    </xdr:to>
    <xdr:sp macro="" textlink="">
      <xdr:nvSpPr>
        <xdr:cNvPr id="264" name="楕円 263"/>
        <xdr:cNvSpPr/>
      </xdr:nvSpPr>
      <xdr:spPr>
        <a:xfrm>
          <a:off x="2857500" y="168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120885</xdr:rowOff>
    </xdr:from>
    <xdr:ext cx="534377" cy="259045"/>
    <xdr:sp macro="" textlink="">
      <xdr:nvSpPr>
        <xdr:cNvPr id="265" name="テキスト ボックス 264"/>
        <xdr:cNvSpPr txBox="1"/>
      </xdr:nvSpPr>
      <xdr:spPr>
        <a:xfrm>
          <a:off x="2641111" y="169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12047</xdr:rowOff>
    </xdr:from>
    <xdr:to>
      <xdr:col>10</xdr:col>
      <xdr:colOff>165100</xdr:colOff>
      <xdr:row>97</xdr:row>
      <xdr:rowOff>113647</xdr:rowOff>
    </xdr:to>
    <xdr:sp macro="" textlink="">
      <xdr:nvSpPr>
        <xdr:cNvPr id="266" name="楕円 265"/>
        <xdr:cNvSpPr/>
      </xdr:nvSpPr>
      <xdr:spPr>
        <a:xfrm>
          <a:off x="1968500" y="166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104774</xdr:rowOff>
    </xdr:from>
    <xdr:ext cx="534377" cy="259045"/>
    <xdr:sp macro="" textlink="">
      <xdr:nvSpPr>
        <xdr:cNvPr id="267" name="テキスト ボックス 266"/>
        <xdr:cNvSpPr txBox="1"/>
      </xdr:nvSpPr>
      <xdr:spPr>
        <a:xfrm>
          <a:off x="1752111" y="167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79321</xdr:rowOff>
    </xdr:from>
    <xdr:to>
      <xdr:col>6</xdr:col>
      <xdr:colOff>38100</xdr:colOff>
      <xdr:row>98</xdr:row>
      <xdr:rowOff>9471</xdr:rowOff>
    </xdr:to>
    <xdr:sp macro="" textlink="">
      <xdr:nvSpPr>
        <xdr:cNvPr id="268" name="楕円 267"/>
        <xdr:cNvSpPr/>
      </xdr:nvSpPr>
      <xdr:spPr>
        <a:xfrm>
          <a:off x="1079500" y="167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598</xdr:rowOff>
    </xdr:from>
    <xdr:ext cx="534377" cy="259045"/>
    <xdr:sp macro="" textlink="">
      <xdr:nvSpPr>
        <xdr:cNvPr id="269" name="テキスト ボックス 268"/>
        <xdr:cNvSpPr txBox="1"/>
      </xdr:nvSpPr>
      <xdr:spPr>
        <a:xfrm>
          <a:off x="863111" y="1680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3" name="テキスト ボックス 282"/>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5" name="テキスト ボックス 284"/>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7" name="テキスト ボックス 286"/>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31387</xdr:rowOff>
    </xdr:from>
    <xdr:to>
      <xdr:col>54</xdr:col>
      <xdr:colOff>189865</xdr:colOff>
      <xdr:row>39</xdr:row>
      <xdr:rowOff>33565</xdr:rowOff>
    </xdr:to>
    <xdr:cxnSp macro="">
      <xdr:nvCxnSpPr>
        <xdr:cNvPr id="295" name="直線コネクタ 294"/>
        <xdr:cNvCxnSpPr/>
      </xdr:nvCxnSpPr>
      <xdr:spPr>
        <a:xfrm flipV="1">
          <a:off x="10475595" y="5346337"/>
          <a:ext cx="1270"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37392</xdr:rowOff>
    </xdr:from>
    <xdr:ext cx="313932" cy="259045"/>
    <xdr:sp macro="" textlink="">
      <xdr:nvSpPr>
        <xdr:cNvPr id="296" name="労働費最小値テキスト"/>
        <xdr:cNvSpPr txBox="1"/>
      </xdr:nvSpPr>
      <xdr:spPr>
        <a:xfrm>
          <a:off x="10528300" y="6723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33565</xdr:rowOff>
    </xdr:from>
    <xdr:to>
      <xdr:col>55</xdr:col>
      <xdr:colOff>88900</xdr:colOff>
      <xdr:row>39</xdr:row>
      <xdr:rowOff>33565</xdr:rowOff>
    </xdr:to>
    <xdr:cxnSp macro="">
      <xdr:nvCxnSpPr>
        <xdr:cNvPr id="297" name="直線コネクタ 296"/>
        <xdr:cNvCxnSpPr/>
      </xdr:nvCxnSpPr>
      <xdr:spPr>
        <a:xfrm>
          <a:off x="10388600" y="6720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149514</xdr:rowOff>
    </xdr:from>
    <xdr:ext cx="469744" cy="259045"/>
    <xdr:sp macro="" textlink="">
      <xdr:nvSpPr>
        <xdr:cNvPr id="298" name="労働費最大値テキスト"/>
        <xdr:cNvSpPr txBox="1"/>
      </xdr:nvSpPr>
      <xdr:spPr>
        <a:xfrm>
          <a:off x="10528300" y="512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31387</xdr:rowOff>
    </xdr:from>
    <xdr:to>
      <xdr:col>55</xdr:col>
      <xdr:colOff>88900</xdr:colOff>
      <xdr:row>31</xdr:row>
      <xdr:rowOff>31387</xdr:rowOff>
    </xdr:to>
    <xdr:cxnSp macro="">
      <xdr:nvCxnSpPr>
        <xdr:cNvPr id="299" name="直線コネクタ 298"/>
        <xdr:cNvCxnSpPr/>
      </xdr:nvCxnSpPr>
      <xdr:spPr>
        <a:xfrm>
          <a:off x="10388600" y="534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47172</xdr:rowOff>
    </xdr:from>
    <xdr:to>
      <xdr:col>55</xdr:col>
      <xdr:colOff>0</xdr:colOff>
      <xdr:row>34</xdr:row>
      <xdr:rowOff>55880</xdr:rowOff>
    </xdr:to>
    <xdr:cxnSp macro="">
      <xdr:nvCxnSpPr>
        <xdr:cNvPr id="300" name="直線コネクタ 299"/>
        <xdr:cNvCxnSpPr/>
      </xdr:nvCxnSpPr>
      <xdr:spPr>
        <a:xfrm flipV="1">
          <a:off x="9639300" y="5876472"/>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147881</xdr:rowOff>
    </xdr:from>
    <xdr:ext cx="378565" cy="259045"/>
    <xdr:sp macro="" textlink="">
      <xdr:nvSpPr>
        <xdr:cNvPr id="301" name="労働費平均値テキスト"/>
        <xdr:cNvSpPr txBox="1"/>
      </xdr:nvSpPr>
      <xdr:spPr>
        <a:xfrm>
          <a:off x="10528300" y="5977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169454</xdr:rowOff>
    </xdr:from>
    <xdr:to>
      <xdr:col>55</xdr:col>
      <xdr:colOff>50800</xdr:colOff>
      <xdr:row>35</xdr:row>
      <xdr:rowOff>99604</xdr:rowOff>
    </xdr:to>
    <xdr:sp macro="" textlink="">
      <xdr:nvSpPr>
        <xdr:cNvPr id="302" name="フローチャート: 判断 301"/>
        <xdr:cNvSpPr/>
      </xdr:nvSpPr>
      <xdr:spPr>
        <a:xfrm>
          <a:off x="10426700" y="59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55880</xdr:rowOff>
    </xdr:from>
    <xdr:to>
      <xdr:col>50</xdr:col>
      <xdr:colOff>114300</xdr:colOff>
      <xdr:row>34</xdr:row>
      <xdr:rowOff>91803</xdr:rowOff>
    </xdr:to>
    <xdr:cxnSp macro="">
      <xdr:nvCxnSpPr>
        <xdr:cNvPr id="303" name="直線コネクタ 302"/>
        <xdr:cNvCxnSpPr/>
      </xdr:nvCxnSpPr>
      <xdr:spPr>
        <a:xfrm flipV="1">
          <a:off x="8750300" y="5885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6713</xdr:rowOff>
    </xdr:from>
    <xdr:to>
      <xdr:col>50</xdr:col>
      <xdr:colOff>165100</xdr:colOff>
      <xdr:row>35</xdr:row>
      <xdr:rowOff>108313</xdr:rowOff>
    </xdr:to>
    <xdr:sp macro="" textlink="">
      <xdr:nvSpPr>
        <xdr:cNvPr id="304" name="フローチャート: 判断 303"/>
        <xdr:cNvSpPr/>
      </xdr:nvSpPr>
      <xdr:spPr>
        <a:xfrm>
          <a:off x="9588500" y="60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99440</xdr:rowOff>
    </xdr:from>
    <xdr:ext cx="378565" cy="259045"/>
    <xdr:sp macro="" textlink="">
      <xdr:nvSpPr>
        <xdr:cNvPr id="305" name="テキスト ボックス 304"/>
        <xdr:cNvSpPr txBox="1"/>
      </xdr:nvSpPr>
      <xdr:spPr>
        <a:xfrm>
          <a:off x="9450017" y="610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24311</xdr:rowOff>
    </xdr:from>
    <xdr:to>
      <xdr:col>45</xdr:col>
      <xdr:colOff>177800</xdr:colOff>
      <xdr:row>34</xdr:row>
      <xdr:rowOff>91803</xdr:rowOff>
    </xdr:to>
    <xdr:cxnSp macro="">
      <xdr:nvCxnSpPr>
        <xdr:cNvPr id="306" name="直線コネクタ 305"/>
        <xdr:cNvCxnSpPr/>
      </xdr:nvCxnSpPr>
      <xdr:spPr>
        <a:xfrm>
          <a:off x="7861300" y="5853611"/>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44813</xdr:rowOff>
    </xdr:from>
    <xdr:to>
      <xdr:col>46</xdr:col>
      <xdr:colOff>38100</xdr:colOff>
      <xdr:row>35</xdr:row>
      <xdr:rowOff>146413</xdr:rowOff>
    </xdr:to>
    <xdr:sp macro="" textlink="">
      <xdr:nvSpPr>
        <xdr:cNvPr id="307" name="フローチャート: 判断 306"/>
        <xdr:cNvSpPr/>
      </xdr:nvSpPr>
      <xdr:spPr>
        <a:xfrm>
          <a:off x="8699500" y="604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137540</xdr:rowOff>
    </xdr:from>
    <xdr:ext cx="378565" cy="259045"/>
    <xdr:sp macro="" textlink="">
      <xdr:nvSpPr>
        <xdr:cNvPr id="308" name="テキスト ボックス 307"/>
        <xdr:cNvSpPr txBox="1"/>
      </xdr:nvSpPr>
      <xdr:spPr>
        <a:xfrm>
          <a:off x="8561017" y="6138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13426</xdr:rowOff>
    </xdr:from>
    <xdr:to>
      <xdr:col>41</xdr:col>
      <xdr:colOff>50800</xdr:colOff>
      <xdr:row>34</xdr:row>
      <xdr:rowOff>24311</xdr:rowOff>
    </xdr:to>
    <xdr:cxnSp macro="">
      <xdr:nvCxnSpPr>
        <xdr:cNvPr id="309" name="直線コネクタ 308"/>
        <xdr:cNvCxnSpPr/>
      </xdr:nvCxnSpPr>
      <xdr:spPr>
        <a:xfrm>
          <a:off x="6972300" y="584272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45901</xdr:rowOff>
    </xdr:from>
    <xdr:to>
      <xdr:col>41</xdr:col>
      <xdr:colOff>101600</xdr:colOff>
      <xdr:row>35</xdr:row>
      <xdr:rowOff>147501</xdr:rowOff>
    </xdr:to>
    <xdr:sp macro="" textlink="">
      <xdr:nvSpPr>
        <xdr:cNvPr id="310" name="フローチャート: 判断 309"/>
        <xdr:cNvSpPr/>
      </xdr:nvSpPr>
      <xdr:spPr>
        <a:xfrm>
          <a:off x="7810500" y="60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138628</xdr:rowOff>
    </xdr:from>
    <xdr:ext cx="378565" cy="259045"/>
    <xdr:sp macro="" textlink="">
      <xdr:nvSpPr>
        <xdr:cNvPr id="311" name="テキスト ボックス 310"/>
        <xdr:cNvSpPr txBox="1"/>
      </xdr:nvSpPr>
      <xdr:spPr>
        <a:xfrm>
          <a:off x="7672017" y="613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33927</xdr:rowOff>
    </xdr:from>
    <xdr:to>
      <xdr:col>36</xdr:col>
      <xdr:colOff>165100</xdr:colOff>
      <xdr:row>33</xdr:row>
      <xdr:rowOff>135527</xdr:rowOff>
    </xdr:to>
    <xdr:sp macro="" textlink="">
      <xdr:nvSpPr>
        <xdr:cNvPr id="312" name="フローチャート: 判断 311"/>
        <xdr:cNvSpPr/>
      </xdr:nvSpPr>
      <xdr:spPr>
        <a:xfrm>
          <a:off x="6921500" y="56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152054</xdr:rowOff>
    </xdr:from>
    <xdr:ext cx="378565" cy="259045"/>
    <xdr:sp macro="" textlink="">
      <xdr:nvSpPr>
        <xdr:cNvPr id="313" name="テキスト ボックス 312"/>
        <xdr:cNvSpPr txBox="1"/>
      </xdr:nvSpPr>
      <xdr:spPr>
        <a:xfrm>
          <a:off x="6783017" y="546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167822</xdr:rowOff>
    </xdr:from>
    <xdr:to>
      <xdr:col>55</xdr:col>
      <xdr:colOff>50800</xdr:colOff>
      <xdr:row>34</xdr:row>
      <xdr:rowOff>97972</xdr:rowOff>
    </xdr:to>
    <xdr:sp macro="" textlink="">
      <xdr:nvSpPr>
        <xdr:cNvPr id="319" name="楕円 318"/>
        <xdr:cNvSpPr/>
      </xdr:nvSpPr>
      <xdr:spPr>
        <a:xfrm>
          <a:off x="10426700" y="58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19249</xdr:rowOff>
    </xdr:from>
    <xdr:ext cx="378565" cy="259045"/>
    <xdr:sp macro="" textlink="">
      <xdr:nvSpPr>
        <xdr:cNvPr id="320" name="労働費該当値テキスト"/>
        <xdr:cNvSpPr txBox="1"/>
      </xdr:nvSpPr>
      <xdr:spPr>
        <a:xfrm>
          <a:off x="10528300" y="5677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5080</xdr:rowOff>
    </xdr:from>
    <xdr:to>
      <xdr:col>50</xdr:col>
      <xdr:colOff>165100</xdr:colOff>
      <xdr:row>34</xdr:row>
      <xdr:rowOff>106680</xdr:rowOff>
    </xdr:to>
    <xdr:sp macro="" textlink="">
      <xdr:nvSpPr>
        <xdr:cNvPr id="321" name="楕円 320"/>
        <xdr:cNvSpPr/>
      </xdr:nvSpPr>
      <xdr:spPr>
        <a:xfrm>
          <a:off x="9588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123207</xdr:rowOff>
    </xdr:from>
    <xdr:ext cx="378565" cy="259045"/>
    <xdr:sp macro="" textlink="">
      <xdr:nvSpPr>
        <xdr:cNvPr id="322" name="テキスト ボックス 321"/>
        <xdr:cNvSpPr txBox="1"/>
      </xdr:nvSpPr>
      <xdr:spPr>
        <a:xfrm>
          <a:off x="9450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41003</xdr:rowOff>
    </xdr:from>
    <xdr:to>
      <xdr:col>46</xdr:col>
      <xdr:colOff>38100</xdr:colOff>
      <xdr:row>34</xdr:row>
      <xdr:rowOff>142603</xdr:rowOff>
    </xdr:to>
    <xdr:sp macro="" textlink="">
      <xdr:nvSpPr>
        <xdr:cNvPr id="323" name="楕円 322"/>
        <xdr:cNvSpPr/>
      </xdr:nvSpPr>
      <xdr:spPr>
        <a:xfrm>
          <a:off x="8699500" y="58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159130</xdr:rowOff>
    </xdr:from>
    <xdr:ext cx="378565" cy="259045"/>
    <xdr:sp macro="" textlink="">
      <xdr:nvSpPr>
        <xdr:cNvPr id="324" name="テキスト ボックス 323"/>
        <xdr:cNvSpPr txBox="1"/>
      </xdr:nvSpPr>
      <xdr:spPr>
        <a:xfrm>
          <a:off x="8561017" y="5645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144961</xdr:rowOff>
    </xdr:from>
    <xdr:to>
      <xdr:col>41</xdr:col>
      <xdr:colOff>101600</xdr:colOff>
      <xdr:row>34</xdr:row>
      <xdr:rowOff>75111</xdr:rowOff>
    </xdr:to>
    <xdr:sp macro="" textlink="">
      <xdr:nvSpPr>
        <xdr:cNvPr id="325" name="楕円 324"/>
        <xdr:cNvSpPr/>
      </xdr:nvSpPr>
      <xdr:spPr>
        <a:xfrm>
          <a:off x="7810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91638</xdr:rowOff>
    </xdr:from>
    <xdr:ext cx="378565" cy="259045"/>
    <xdr:sp macro="" textlink="">
      <xdr:nvSpPr>
        <xdr:cNvPr id="326" name="テキスト ボックス 325"/>
        <xdr:cNvSpPr txBox="1"/>
      </xdr:nvSpPr>
      <xdr:spPr>
        <a:xfrm>
          <a:off x="7672017" y="5578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134076</xdr:rowOff>
    </xdr:from>
    <xdr:to>
      <xdr:col>36</xdr:col>
      <xdr:colOff>165100</xdr:colOff>
      <xdr:row>34</xdr:row>
      <xdr:rowOff>64226</xdr:rowOff>
    </xdr:to>
    <xdr:sp macro="" textlink="">
      <xdr:nvSpPr>
        <xdr:cNvPr id="327" name="楕円 326"/>
        <xdr:cNvSpPr/>
      </xdr:nvSpPr>
      <xdr:spPr>
        <a:xfrm>
          <a:off x="6921500" y="579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55353</xdr:rowOff>
    </xdr:from>
    <xdr:ext cx="378565" cy="259045"/>
    <xdr:sp macro="" textlink="">
      <xdr:nvSpPr>
        <xdr:cNvPr id="328" name="テキスト ボックス 327"/>
        <xdr:cNvSpPr txBox="1"/>
      </xdr:nvSpPr>
      <xdr:spPr>
        <a:xfrm>
          <a:off x="6783017" y="5884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21399</xdr:rowOff>
    </xdr:from>
    <xdr:to>
      <xdr:col>54</xdr:col>
      <xdr:colOff>189865</xdr:colOff>
      <xdr:row>59</xdr:row>
      <xdr:rowOff>26276</xdr:rowOff>
    </xdr:to>
    <xdr:cxnSp macro="">
      <xdr:nvCxnSpPr>
        <xdr:cNvPr id="352" name="直線コネクタ 351"/>
        <xdr:cNvCxnSpPr/>
      </xdr:nvCxnSpPr>
      <xdr:spPr>
        <a:xfrm flipV="1">
          <a:off x="10475595" y="8765349"/>
          <a:ext cx="1270" cy="137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30103</xdr:rowOff>
    </xdr:from>
    <xdr:ext cx="378565" cy="259045"/>
    <xdr:sp macro="" textlink="">
      <xdr:nvSpPr>
        <xdr:cNvPr id="353" name="農林水産業費最小値テキスト"/>
        <xdr:cNvSpPr txBox="1"/>
      </xdr:nvSpPr>
      <xdr:spPr>
        <a:xfrm>
          <a:off x="10528300" y="1014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26276</xdr:rowOff>
    </xdr:from>
    <xdr:to>
      <xdr:col>55</xdr:col>
      <xdr:colOff>88900</xdr:colOff>
      <xdr:row>59</xdr:row>
      <xdr:rowOff>26276</xdr:rowOff>
    </xdr:to>
    <xdr:cxnSp macro="">
      <xdr:nvCxnSpPr>
        <xdr:cNvPr id="354" name="直線コネクタ 353"/>
        <xdr:cNvCxnSpPr/>
      </xdr:nvCxnSpPr>
      <xdr:spPr>
        <a:xfrm>
          <a:off x="10388600" y="1014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139526</xdr:rowOff>
    </xdr:from>
    <xdr:ext cx="534377" cy="259045"/>
    <xdr:sp macro="" textlink="">
      <xdr:nvSpPr>
        <xdr:cNvPr id="355" name="農林水産業費最大値テキスト"/>
        <xdr:cNvSpPr txBox="1"/>
      </xdr:nvSpPr>
      <xdr:spPr>
        <a:xfrm>
          <a:off x="10528300" y="85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21399</xdr:rowOff>
    </xdr:from>
    <xdr:to>
      <xdr:col>55</xdr:col>
      <xdr:colOff>88900</xdr:colOff>
      <xdr:row>51</xdr:row>
      <xdr:rowOff>21399</xdr:rowOff>
    </xdr:to>
    <xdr:cxnSp macro="">
      <xdr:nvCxnSpPr>
        <xdr:cNvPr id="356" name="直線コネクタ 355"/>
        <xdr:cNvCxnSpPr/>
      </xdr:nvCxnSpPr>
      <xdr:spPr>
        <a:xfrm>
          <a:off x="10388600" y="876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6464</xdr:rowOff>
    </xdr:from>
    <xdr:to>
      <xdr:col>55</xdr:col>
      <xdr:colOff>0</xdr:colOff>
      <xdr:row>59</xdr:row>
      <xdr:rowOff>12408</xdr:rowOff>
    </xdr:to>
    <xdr:cxnSp macro="">
      <xdr:nvCxnSpPr>
        <xdr:cNvPr id="357" name="直線コネクタ 356"/>
        <xdr:cNvCxnSpPr/>
      </xdr:nvCxnSpPr>
      <xdr:spPr>
        <a:xfrm flipV="1">
          <a:off x="9639300" y="1012201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15994</xdr:rowOff>
    </xdr:from>
    <xdr:ext cx="534377" cy="259045"/>
    <xdr:sp macro="" textlink="">
      <xdr:nvSpPr>
        <xdr:cNvPr id="358" name="農林水産業費平均値テキスト"/>
        <xdr:cNvSpPr txBox="1"/>
      </xdr:nvSpPr>
      <xdr:spPr>
        <a:xfrm>
          <a:off x="10528300" y="9445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164567</xdr:rowOff>
    </xdr:from>
    <xdr:to>
      <xdr:col>55</xdr:col>
      <xdr:colOff>50800</xdr:colOff>
      <xdr:row>56</xdr:row>
      <xdr:rowOff>94717</xdr:rowOff>
    </xdr:to>
    <xdr:sp macro="" textlink="">
      <xdr:nvSpPr>
        <xdr:cNvPr id="359" name="フローチャート: 判断 358"/>
        <xdr:cNvSpPr/>
      </xdr:nvSpPr>
      <xdr:spPr>
        <a:xfrm>
          <a:off x="10426700" y="959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12408</xdr:rowOff>
    </xdr:from>
    <xdr:to>
      <xdr:col>50</xdr:col>
      <xdr:colOff>114300</xdr:colOff>
      <xdr:row>59</xdr:row>
      <xdr:rowOff>17208</xdr:rowOff>
    </xdr:to>
    <xdr:cxnSp macro="">
      <xdr:nvCxnSpPr>
        <xdr:cNvPr id="360" name="直線コネクタ 359"/>
        <xdr:cNvCxnSpPr/>
      </xdr:nvCxnSpPr>
      <xdr:spPr>
        <a:xfrm flipV="1">
          <a:off x="8750300" y="10127958"/>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97015</xdr:rowOff>
    </xdr:from>
    <xdr:to>
      <xdr:col>50</xdr:col>
      <xdr:colOff>165100</xdr:colOff>
      <xdr:row>57</xdr:row>
      <xdr:rowOff>27165</xdr:rowOff>
    </xdr:to>
    <xdr:sp macro="" textlink="">
      <xdr:nvSpPr>
        <xdr:cNvPr id="361" name="フローチャート: 判断 360"/>
        <xdr:cNvSpPr/>
      </xdr:nvSpPr>
      <xdr:spPr>
        <a:xfrm>
          <a:off x="9588500" y="96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43692</xdr:rowOff>
    </xdr:from>
    <xdr:ext cx="534377" cy="259045"/>
    <xdr:sp macro="" textlink="">
      <xdr:nvSpPr>
        <xdr:cNvPr id="362" name="テキスト ボックス 361"/>
        <xdr:cNvSpPr txBox="1"/>
      </xdr:nvSpPr>
      <xdr:spPr>
        <a:xfrm>
          <a:off x="9372111" y="947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13436</xdr:rowOff>
    </xdr:from>
    <xdr:to>
      <xdr:col>45</xdr:col>
      <xdr:colOff>177800</xdr:colOff>
      <xdr:row>59</xdr:row>
      <xdr:rowOff>17208</xdr:rowOff>
    </xdr:to>
    <xdr:cxnSp macro="">
      <xdr:nvCxnSpPr>
        <xdr:cNvPr id="363" name="直線コネクタ 362"/>
        <xdr:cNvCxnSpPr/>
      </xdr:nvCxnSpPr>
      <xdr:spPr>
        <a:xfrm>
          <a:off x="7861300" y="1012898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155537</xdr:rowOff>
    </xdr:from>
    <xdr:to>
      <xdr:col>46</xdr:col>
      <xdr:colOff>38100</xdr:colOff>
      <xdr:row>56</xdr:row>
      <xdr:rowOff>85687</xdr:rowOff>
    </xdr:to>
    <xdr:sp macro="" textlink="">
      <xdr:nvSpPr>
        <xdr:cNvPr id="364" name="フローチャート: 判断 363"/>
        <xdr:cNvSpPr/>
      </xdr:nvSpPr>
      <xdr:spPr>
        <a:xfrm>
          <a:off x="8699500" y="958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102214</xdr:rowOff>
    </xdr:from>
    <xdr:ext cx="534377" cy="259045"/>
    <xdr:sp macro="" textlink="">
      <xdr:nvSpPr>
        <xdr:cNvPr id="365" name="テキスト ボックス 364"/>
        <xdr:cNvSpPr txBox="1"/>
      </xdr:nvSpPr>
      <xdr:spPr>
        <a:xfrm>
          <a:off x="8483111" y="93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7531</xdr:rowOff>
    </xdr:from>
    <xdr:to>
      <xdr:col>41</xdr:col>
      <xdr:colOff>50800</xdr:colOff>
      <xdr:row>59</xdr:row>
      <xdr:rowOff>13436</xdr:rowOff>
    </xdr:to>
    <xdr:cxnSp macro="">
      <xdr:nvCxnSpPr>
        <xdr:cNvPr id="366" name="直線コネクタ 365"/>
        <xdr:cNvCxnSpPr/>
      </xdr:nvCxnSpPr>
      <xdr:spPr>
        <a:xfrm>
          <a:off x="6972300" y="10123081"/>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111303</xdr:rowOff>
    </xdr:from>
    <xdr:to>
      <xdr:col>41</xdr:col>
      <xdr:colOff>101600</xdr:colOff>
      <xdr:row>57</xdr:row>
      <xdr:rowOff>41453</xdr:rowOff>
    </xdr:to>
    <xdr:sp macro="" textlink="">
      <xdr:nvSpPr>
        <xdr:cNvPr id="367" name="フローチャート: 判断 366"/>
        <xdr:cNvSpPr/>
      </xdr:nvSpPr>
      <xdr:spPr>
        <a:xfrm>
          <a:off x="7810500" y="971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57980</xdr:rowOff>
    </xdr:from>
    <xdr:ext cx="534377" cy="259045"/>
    <xdr:sp macro="" textlink="">
      <xdr:nvSpPr>
        <xdr:cNvPr id="368" name="テキスト ボックス 367"/>
        <xdr:cNvSpPr txBox="1"/>
      </xdr:nvSpPr>
      <xdr:spPr>
        <a:xfrm>
          <a:off x="7594111" y="948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104331</xdr:rowOff>
    </xdr:from>
    <xdr:to>
      <xdr:col>36</xdr:col>
      <xdr:colOff>165100</xdr:colOff>
      <xdr:row>58</xdr:row>
      <xdr:rowOff>34481</xdr:rowOff>
    </xdr:to>
    <xdr:sp macro="" textlink="">
      <xdr:nvSpPr>
        <xdr:cNvPr id="369" name="フローチャート: 判断 368"/>
        <xdr:cNvSpPr/>
      </xdr:nvSpPr>
      <xdr:spPr>
        <a:xfrm>
          <a:off x="6921500" y="98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51008</xdr:rowOff>
    </xdr:from>
    <xdr:ext cx="469744" cy="259045"/>
    <xdr:sp macro="" textlink="">
      <xdr:nvSpPr>
        <xdr:cNvPr id="370" name="テキスト ボックス 369"/>
        <xdr:cNvSpPr txBox="1"/>
      </xdr:nvSpPr>
      <xdr:spPr>
        <a:xfrm>
          <a:off x="6737428" y="96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127114</xdr:rowOff>
    </xdr:from>
    <xdr:to>
      <xdr:col>55</xdr:col>
      <xdr:colOff>50800</xdr:colOff>
      <xdr:row>59</xdr:row>
      <xdr:rowOff>57264</xdr:rowOff>
    </xdr:to>
    <xdr:sp macro="" textlink="">
      <xdr:nvSpPr>
        <xdr:cNvPr id="376" name="楕円 375"/>
        <xdr:cNvSpPr/>
      </xdr:nvSpPr>
      <xdr:spPr>
        <a:xfrm>
          <a:off x="10426700" y="100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42041</xdr:rowOff>
    </xdr:from>
    <xdr:ext cx="378565" cy="259045"/>
    <xdr:sp macro="" textlink="">
      <xdr:nvSpPr>
        <xdr:cNvPr id="377" name="農林水産業費該当値テキスト"/>
        <xdr:cNvSpPr txBox="1"/>
      </xdr:nvSpPr>
      <xdr:spPr>
        <a:xfrm>
          <a:off x="10528300" y="998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133058</xdr:rowOff>
    </xdr:from>
    <xdr:to>
      <xdr:col>50</xdr:col>
      <xdr:colOff>165100</xdr:colOff>
      <xdr:row>59</xdr:row>
      <xdr:rowOff>63208</xdr:rowOff>
    </xdr:to>
    <xdr:sp macro="" textlink="">
      <xdr:nvSpPr>
        <xdr:cNvPr id="378" name="楕円 377"/>
        <xdr:cNvSpPr/>
      </xdr:nvSpPr>
      <xdr:spPr>
        <a:xfrm>
          <a:off x="9588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54335</xdr:rowOff>
    </xdr:from>
    <xdr:ext cx="378565" cy="259045"/>
    <xdr:sp macro="" textlink="">
      <xdr:nvSpPr>
        <xdr:cNvPr id="379" name="テキスト ボックス 378"/>
        <xdr:cNvSpPr txBox="1"/>
      </xdr:nvSpPr>
      <xdr:spPr>
        <a:xfrm>
          <a:off x="9450017" y="1016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137858</xdr:rowOff>
    </xdr:from>
    <xdr:to>
      <xdr:col>46</xdr:col>
      <xdr:colOff>38100</xdr:colOff>
      <xdr:row>59</xdr:row>
      <xdr:rowOff>68008</xdr:rowOff>
    </xdr:to>
    <xdr:sp macro="" textlink="">
      <xdr:nvSpPr>
        <xdr:cNvPr id="380" name="楕円 379"/>
        <xdr:cNvSpPr/>
      </xdr:nvSpPr>
      <xdr:spPr>
        <a:xfrm>
          <a:off x="8699500" y="1008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59135</xdr:rowOff>
    </xdr:from>
    <xdr:ext cx="378565" cy="259045"/>
    <xdr:sp macro="" textlink="">
      <xdr:nvSpPr>
        <xdr:cNvPr id="381" name="テキスト ボックス 380"/>
        <xdr:cNvSpPr txBox="1"/>
      </xdr:nvSpPr>
      <xdr:spPr>
        <a:xfrm>
          <a:off x="8561017" y="10174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134086</xdr:rowOff>
    </xdr:from>
    <xdr:to>
      <xdr:col>41</xdr:col>
      <xdr:colOff>101600</xdr:colOff>
      <xdr:row>59</xdr:row>
      <xdr:rowOff>64236</xdr:rowOff>
    </xdr:to>
    <xdr:sp macro="" textlink="">
      <xdr:nvSpPr>
        <xdr:cNvPr id="382" name="楕円 381"/>
        <xdr:cNvSpPr/>
      </xdr:nvSpPr>
      <xdr:spPr>
        <a:xfrm>
          <a:off x="7810500" y="1007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55363</xdr:rowOff>
    </xdr:from>
    <xdr:ext cx="378565" cy="259045"/>
    <xdr:sp macro="" textlink="">
      <xdr:nvSpPr>
        <xdr:cNvPr id="383" name="テキスト ボックス 382"/>
        <xdr:cNvSpPr txBox="1"/>
      </xdr:nvSpPr>
      <xdr:spPr>
        <a:xfrm>
          <a:off x="7672017" y="1017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128181</xdr:rowOff>
    </xdr:from>
    <xdr:to>
      <xdr:col>36</xdr:col>
      <xdr:colOff>165100</xdr:colOff>
      <xdr:row>59</xdr:row>
      <xdr:rowOff>58331</xdr:rowOff>
    </xdr:to>
    <xdr:sp macro="" textlink="">
      <xdr:nvSpPr>
        <xdr:cNvPr id="384" name="楕円 383"/>
        <xdr:cNvSpPr/>
      </xdr:nvSpPr>
      <xdr:spPr>
        <a:xfrm>
          <a:off x="6921500" y="100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49458</xdr:rowOff>
    </xdr:from>
    <xdr:ext cx="378565" cy="259045"/>
    <xdr:sp macro="" textlink="">
      <xdr:nvSpPr>
        <xdr:cNvPr id="385" name="テキスト ボックス 384"/>
        <xdr:cNvSpPr txBox="1"/>
      </xdr:nvSpPr>
      <xdr:spPr>
        <a:xfrm>
          <a:off x="6783017" y="10165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82741</xdr:rowOff>
    </xdr:from>
    <xdr:to>
      <xdr:col>54</xdr:col>
      <xdr:colOff>189865</xdr:colOff>
      <xdr:row>78</xdr:row>
      <xdr:rowOff>112610</xdr:rowOff>
    </xdr:to>
    <xdr:cxnSp macro="">
      <xdr:nvCxnSpPr>
        <xdr:cNvPr id="409" name="直線コネクタ 408"/>
        <xdr:cNvCxnSpPr/>
      </xdr:nvCxnSpPr>
      <xdr:spPr>
        <a:xfrm flipV="1">
          <a:off x="10475595" y="12084241"/>
          <a:ext cx="1270" cy="140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116437</xdr:rowOff>
    </xdr:from>
    <xdr:ext cx="469744" cy="259045"/>
    <xdr:sp macro="" textlink="">
      <xdr:nvSpPr>
        <xdr:cNvPr id="410" name="商工費最小値テキスト"/>
        <xdr:cNvSpPr txBox="1"/>
      </xdr:nvSpPr>
      <xdr:spPr>
        <a:xfrm>
          <a:off x="10528300" y="134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112610</xdr:rowOff>
    </xdr:from>
    <xdr:to>
      <xdr:col>55</xdr:col>
      <xdr:colOff>88900</xdr:colOff>
      <xdr:row>78</xdr:row>
      <xdr:rowOff>112610</xdr:rowOff>
    </xdr:to>
    <xdr:cxnSp macro="">
      <xdr:nvCxnSpPr>
        <xdr:cNvPr id="411" name="直線コネクタ 410"/>
        <xdr:cNvCxnSpPr/>
      </xdr:nvCxnSpPr>
      <xdr:spPr>
        <a:xfrm>
          <a:off x="10388600" y="1348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29418</xdr:rowOff>
    </xdr:from>
    <xdr:ext cx="534377" cy="259045"/>
    <xdr:sp macro="" textlink="">
      <xdr:nvSpPr>
        <xdr:cNvPr id="412" name="商工費最大値テキスト"/>
        <xdr:cNvSpPr txBox="1"/>
      </xdr:nvSpPr>
      <xdr:spPr>
        <a:xfrm>
          <a:off x="10528300" y="118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82741</xdr:rowOff>
    </xdr:from>
    <xdr:to>
      <xdr:col>55</xdr:col>
      <xdr:colOff>88900</xdr:colOff>
      <xdr:row>70</xdr:row>
      <xdr:rowOff>82741</xdr:rowOff>
    </xdr:to>
    <xdr:cxnSp macro="">
      <xdr:nvCxnSpPr>
        <xdr:cNvPr id="413" name="直線コネクタ 412"/>
        <xdr:cNvCxnSpPr/>
      </xdr:nvCxnSpPr>
      <xdr:spPr>
        <a:xfrm>
          <a:off x="10388600" y="120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112610</xdr:rowOff>
    </xdr:from>
    <xdr:to>
      <xdr:col>55</xdr:col>
      <xdr:colOff>0</xdr:colOff>
      <xdr:row>78</xdr:row>
      <xdr:rowOff>137413</xdr:rowOff>
    </xdr:to>
    <xdr:cxnSp macro="">
      <xdr:nvCxnSpPr>
        <xdr:cNvPr id="414" name="直線コネクタ 413"/>
        <xdr:cNvCxnSpPr/>
      </xdr:nvCxnSpPr>
      <xdr:spPr>
        <a:xfrm flipV="1">
          <a:off x="9639300" y="13485710"/>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131284</xdr:rowOff>
    </xdr:from>
    <xdr:ext cx="534377" cy="259045"/>
    <xdr:sp macro="" textlink="">
      <xdr:nvSpPr>
        <xdr:cNvPr id="415" name="商工費平均値テキスト"/>
        <xdr:cNvSpPr txBox="1"/>
      </xdr:nvSpPr>
      <xdr:spPr>
        <a:xfrm>
          <a:off x="10528300" y="1281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108407</xdr:rowOff>
    </xdr:from>
    <xdr:to>
      <xdr:col>55</xdr:col>
      <xdr:colOff>50800</xdr:colOff>
      <xdr:row>76</xdr:row>
      <xdr:rowOff>38557</xdr:rowOff>
    </xdr:to>
    <xdr:sp macro="" textlink="">
      <xdr:nvSpPr>
        <xdr:cNvPr id="416" name="フローチャート: 判断 415"/>
        <xdr:cNvSpPr/>
      </xdr:nvSpPr>
      <xdr:spPr>
        <a:xfrm>
          <a:off x="10426700" y="129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111316</xdr:rowOff>
    </xdr:from>
    <xdr:to>
      <xdr:col>50</xdr:col>
      <xdr:colOff>114300</xdr:colOff>
      <xdr:row>78</xdr:row>
      <xdr:rowOff>137413</xdr:rowOff>
    </xdr:to>
    <xdr:cxnSp macro="">
      <xdr:nvCxnSpPr>
        <xdr:cNvPr id="417" name="直線コネクタ 416"/>
        <xdr:cNvCxnSpPr/>
      </xdr:nvCxnSpPr>
      <xdr:spPr>
        <a:xfrm>
          <a:off x="8750300" y="13484416"/>
          <a:ext cx="8890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145859</xdr:rowOff>
    </xdr:from>
    <xdr:to>
      <xdr:col>50</xdr:col>
      <xdr:colOff>165100</xdr:colOff>
      <xdr:row>76</xdr:row>
      <xdr:rowOff>76009</xdr:rowOff>
    </xdr:to>
    <xdr:sp macro="" textlink="">
      <xdr:nvSpPr>
        <xdr:cNvPr id="418" name="フローチャート: 判断 417"/>
        <xdr:cNvSpPr/>
      </xdr:nvSpPr>
      <xdr:spPr>
        <a:xfrm>
          <a:off x="9588500" y="130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92536</xdr:rowOff>
    </xdr:from>
    <xdr:ext cx="534377" cy="259045"/>
    <xdr:sp macro="" textlink="">
      <xdr:nvSpPr>
        <xdr:cNvPr id="419" name="テキスト ボックス 418"/>
        <xdr:cNvSpPr txBox="1"/>
      </xdr:nvSpPr>
      <xdr:spPr>
        <a:xfrm>
          <a:off x="9372111" y="127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111316</xdr:rowOff>
    </xdr:from>
    <xdr:to>
      <xdr:col>45</xdr:col>
      <xdr:colOff>177800</xdr:colOff>
      <xdr:row>78</xdr:row>
      <xdr:rowOff>131432</xdr:rowOff>
    </xdr:to>
    <xdr:cxnSp macro="">
      <xdr:nvCxnSpPr>
        <xdr:cNvPr id="420" name="直線コネクタ 419"/>
        <xdr:cNvCxnSpPr/>
      </xdr:nvCxnSpPr>
      <xdr:spPr>
        <a:xfrm flipV="1">
          <a:off x="7861300" y="13484416"/>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74994</xdr:rowOff>
    </xdr:from>
    <xdr:to>
      <xdr:col>46</xdr:col>
      <xdr:colOff>38100</xdr:colOff>
      <xdr:row>76</xdr:row>
      <xdr:rowOff>5144</xdr:rowOff>
    </xdr:to>
    <xdr:sp macro="" textlink="">
      <xdr:nvSpPr>
        <xdr:cNvPr id="421" name="フローチャート: 判断 420"/>
        <xdr:cNvSpPr/>
      </xdr:nvSpPr>
      <xdr:spPr>
        <a:xfrm>
          <a:off x="8699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21671</xdr:rowOff>
    </xdr:from>
    <xdr:ext cx="534377" cy="259045"/>
    <xdr:sp macro="" textlink="">
      <xdr:nvSpPr>
        <xdr:cNvPr id="422" name="テキスト ボックス 421"/>
        <xdr:cNvSpPr txBox="1"/>
      </xdr:nvSpPr>
      <xdr:spPr>
        <a:xfrm>
          <a:off x="8483111" y="127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123241</xdr:rowOff>
    </xdr:from>
    <xdr:to>
      <xdr:col>41</xdr:col>
      <xdr:colOff>50800</xdr:colOff>
      <xdr:row>78</xdr:row>
      <xdr:rowOff>131432</xdr:rowOff>
    </xdr:to>
    <xdr:cxnSp macro="">
      <xdr:nvCxnSpPr>
        <xdr:cNvPr id="423" name="直線コネクタ 422"/>
        <xdr:cNvCxnSpPr/>
      </xdr:nvCxnSpPr>
      <xdr:spPr>
        <a:xfrm>
          <a:off x="6972300" y="13496341"/>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90157</xdr:rowOff>
    </xdr:from>
    <xdr:to>
      <xdr:col>41</xdr:col>
      <xdr:colOff>101600</xdr:colOff>
      <xdr:row>76</xdr:row>
      <xdr:rowOff>20307</xdr:rowOff>
    </xdr:to>
    <xdr:sp macro="" textlink="">
      <xdr:nvSpPr>
        <xdr:cNvPr id="424" name="フローチャート: 判断 423"/>
        <xdr:cNvSpPr/>
      </xdr:nvSpPr>
      <xdr:spPr>
        <a:xfrm>
          <a:off x="7810500" y="129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36834</xdr:rowOff>
    </xdr:from>
    <xdr:ext cx="534377" cy="259045"/>
    <xdr:sp macro="" textlink="">
      <xdr:nvSpPr>
        <xdr:cNvPr id="425" name="テキスト ボックス 424"/>
        <xdr:cNvSpPr txBox="1"/>
      </xdr:nvSpPr>
      <xdr:spPr>
        <a:xfrm>
          <a:off x="7594111" y="127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131914</xdr:rowOff>
    </xdr:from>
    <xdr:to>
      <xdr:col>36</xdr:col>
      <xdr:colOff>165100</xdr:colOff>
      <xdr:row>77</xdr:row>
      <xdr:rowOff>62064</xdr:rowOff>
    </xdr:to>
    <xdr:sp macro="" textlink="">
      <xdr:nvSpPr>
        <xdr:cNvPr id="426" name="フローチャート: 判断 425"/>
        <xdr:cNvSpPr/>
      </xdr:nvSpPr>
      <xdr:spPr>
        <a:xfrm>
          <a:off x="6921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78592</xdr:rowOff>
    </xdr:from>
    <xdr:ext cx="469744" cy="259045"/>
    <xdr:sp macro="" textlink="">
      <xdr:nvSpPr>
        <xdr:cNvPr id="427" name="テキスト ボックス 426"/>
        <xdr:cNvSpPr txBox="1"/>
      </xdr:nvSpPr>
      <xdr:spPr>
        <a:xfrm>
          <a:off x="6737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61810</xdr:rowOff>
    </xdr:from>
    <xdr:to>
      <xdr:col>55</xdr:col>
      <xdr:colOff>50800</xdr:colOff>
      <xdr:row>78</xdr:row>
      <xdr:rowOff>163410</xdr:rowOff>
    </xdr:to>
    <xdr:sp macro="" textlink="">
      <xdr:nvSpPr>
        <xdr:cNvPr id="433" name="楕円 432"/>
        <xdr:cNvSpPr/>
      </xdr:nvSpPr>
      <xdr:spPr>
        <a:xfrm>
          <a:off x="10426700" y="134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148187</xdr:rowOff>
    </xdr:from>
    <xdr:ext cx="469744" cy="259045"/>
    <xdr:sp macro="" textlink="">
      <xdr:nvSpPr>
        <xdr:cNvPr id="434" name="商工費該当値テキスト"/>
        <xdr:cNvSpPr txBox="1"/>
      </xdr:nvSpPr>
      <xdr:spPr>
        <a:xfrm>
          <a:off x="10528300" y="133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86613</xdr:rowOff>
    </xdr:from>
    <xdr:to>
      <xdr:col>50</xdr:col>
      <xdr:colOff>165100</xdr:colOff>
      <xdr:row>79</xdr:row>
      <xdr:rowOff>16763</xdr:rowOff>
    </xdr:to>
    <xdr:sp macro="" textlink="">
      <xdr:nvSpPr>
        <xdr:cNvPr id="435" name="楕円 434"/>
        <xdr:cNvSpPr/>
      </xdr:nvSpPr>
      <xdr:spPr>
        <a:xfrm>
          <a:off x="9588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7890</xdr:rowOff>
    </xdr:from>
    <xdr:ext cx="469744" cy="259045"/>
    <xdr:sp macro="" textlink="">
      <xdr:nvSpPr>
        <xdr:cNvPr id="436" name="テキスト ボックス 435"/>
        <xdr:cNvSpPr txBox="1"/>
      </xdr:nvSpPr>
      <xdr:spPr>
        <a:xfrm>
          <a:off x="9404428" y="135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60516</xdr:rowOff>
    </xdr:from>
    <xdr:to>
      <xdr:col>46</xdr:col>
      <xdr:colOff>38100</xdr:colOff>
      <xdr:row>78</xdr:row>
      <xdr:rowOff>162116</xdr:rowOff>
    </xdr:to>
    <xdr:sp macro="" textlink="">
      <xdr:nvSpPr>
        <xdr:cNvPr id="437" name="楕円 436"/>
        <xdr:cNvSpPr/>
      </xdr:nvSpPr>
      <xdr:spPr>
        <a:xfrm>
          <a:off x="86995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153243</xdr:rowOff>
    </xdr:from>
    <xdr:ext cx="469744" cy="259045"/>
    <xdr:sp macro="" textlink="">
      <xdr:nvSpPr>
        <xdr:cNvPr id="438" name="テキスト ボックス 437"/>
        <xdr:cNvSpPr txBox="1"/>
      </xdr:nvSpPr>
      <xdr:spPr>
        <a:xfrm>
          <a:off x="8515428" y="135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80632</xdr:rowOff>
    </xdr:from>
    <xdr:to>
      <xdr:col>41</xdr:col>
      <xdr:colOff>101600</xdr:colOff>
      <xdr:row>79</xdr:row>
      <xdr:rowOff>10782</xdr:rowOff>
    </xdr:to>
    <xdr:sp macro="" textlink="">
      <xdr:nvSpPr>
        <xdr:cNvPr id="439" name="楕円 438"/>
        <xdr:cNvSpPr/>
      </xdr:nvSpPr>
      <xdr:spPr>
        <a:xfrm>
          <a:off x="7810500" y="134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1909</xdr:rowOff>
    </xdr:from>
    <xdr:ext cx="469744" cy="259045"/>
    <xdr:sp macro="" textlink="">
      <xdr:nvSpPr>
        <xdr:cNvPr id="440" name="テキスト ボックス 439"/>
        <xdr:cNvSpPr txBox="1"/>
      </xdr:nvSpPr>
      <xdr:spPr>
        <a:xfrm>
          <a:off x="7626428" y="1354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72441</xdr:rowOff>
    </xdr:from>
    <xdr:to>
      <xdr:col>36</xdr:col>
      <xdr:colOff>165100</xdr:colOff>
      <xdr:row>79</xdr:row>
      <xdr:rowOff>2591</xdr:rowOff>
    </xdr:to>
    <xdr:sp macro="" textlink="">
      <xdr:nvSpPr>
        <xdr:cNvPr id="441" name="楕円 440"/>
        <xdr:cNvSpPr/>
      </xdr:nvSpPr>
      <xdr:spPr>
        <a:xfrm>
          <a:off x="69215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165168</xdr:rowOff>
    </xdr:from>
    <xdr:ext cx="469744" cy="259045"/>
    <xdr:sp macro="" textlink="">
      <xdr:nvSpPr>
        <xdr:cNvPr id="442" name="テキスト ボックス 441"/>
        <xdr:cNvSpPr txBox="1"/>
      </xdr:nvSpPr>
      <xdr:spPr>
        <a:xfrm>
          <a:off x="6737428" y="1353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3" name="テキスト ボックス 45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3" name="テキスト ボックス 46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54699</xdr:rowOff>
    </xdr:from>
    <xdr:to>
      <xdr:col>54</xdr:col>
      <xdr:colOff>189865</xdr:colOff>
      <xdr:row>96</xdr:row>
      <xdr:rowOff>95732</xdr:rowOff>
    </xdr:to>
    <xdr:cxnSp macro="">
      <xdr:nvCxnSpPr>
        <xdr:cNvPr id="467" name="直線コネクタ 466"/>
        <xdr:cNvCxnSpPr/>
      </xdr:nvCxnSpPr>
      <xdr:spPr>
        <a:xfrm flipV="1">
          <a:off x="10475595" y="15485199"/>
          <a:ext cx="1270" cy="106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99559</xdr:rowOff>
    </xdr:from>
    <xdr:ext cx="534377" cy="259045"/>
    <xdr:sp macro="" textlink="">
      <xdr:nvSpPr>
        <xdr:cNvPr id="468" name="土木費最小値テキスト"/>
        <xdr:cNvSpPr txBox="1"/>
      </xdr:nvSpPr>
      <xdr:spPr>
        <a:xfrm>
          <a:off x="10528300" y="165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95732</xdr:rowOff>
    </xdr:from>
    <xdr:to>
      <xdr:col>55</xdr:col>
      <xdr:colOff>88900</xdr:colOff>
      <xdr:row>96</xdr:row>
      <xdr:rowOff>95732</xdr:rowOff>
    </xdr:to>
    <xdr:cxnSp macro="">
      <xdr:nvCxnSpPr>
        <xdr:cNvPr id="469" name="直線コネクタ 468"/>
        <xdr:cNvCxnSpPr/>
      </xdr:nvCxnSpPr>
      <xdr:spPr>
        <a:xfrm>
          <a:off x="10388600" y="1655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xdr:rowOff>
    </xdr:from>
    <xdr:ext cx="534377" cy="259045"/>
    <xdr:sp macro="" textlink="">
      <xdr:nvSpPr>
        <xdr:cNvPr id="470" name="土木費最大値テキスト"/>
        <xdr:cNvSpPr txBox="1"/>
      </xdr:nvSpPr>
      <xdr:spPr>
        <a:xfrm>
          <a:off x="10528300" y="152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60,231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54699</xdr:rowOff>
    </xdr:from>
    <xdr:to>
      <xdr:col>55</xdr:col>
      <xdr:colOff>88900</xdr:colOff>
      <xdr:row>90</xdr:row>
      <xdr:rowOff>54699</xdr:rowOff>
    </xdr:to>
    <xdr:cxnSp macro="">
      <xdr:nvCxnSpPr>
        <xdr:cNvPr id="471" name="直線コネクタ 470"/>
        <xdr:cNvCxnSpPr/>
      </xdr:nvCxnSpPr>
      <xdr:spPr>
        <a:xfrm>
          <a:off x="10388600" y="154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95732</xdr:rowOff>
    </xdr:from>
    <xdr:to>
      <xdr:col>55</xdr:col>
      <xdr:colOff>0</xdr:colOff>
      <xdr:row>98</xdr:row>
      <xdr:rowOff>5855</xdr:rowOff>
    </xdr:to>
    <xdr:cxnSp macro="">
      <xdr:nvCxnSpPr>
        <xdr:cNvPr id="472" name="直線コネクタ 471"/>
        <xdr:cNvCxnSpPr/>
      </xdr:nvCxnSpPr>
      <xdr:spPr>
        <a:xfrm flipV="1">
          <a:off x="9639300" y="16554932"/>
          <a:ext cx="838200" cy="2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12031</xdr:rowOff>
    </xdr:from>
    <xdr:ext cx="534377" cy="259045"/>
    <xdr:sp macro="" textlink="">
      <xdr:nvSpPr>
        <xdr:cNvPr id="473" name="土木費平均値テキスト"/>
        <xdr:cNvSpPr txBox="1"/>
      </xdr:nvSpPr>
      <xdr:spPr>
        <a:xfrm>
          <a:off x="10528300" y="15785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160604</xdr:rowOff>
    </xdr:from>
    <xdr:to>
      <xdr:col>55</xdr:col>
      <xdr:colOff>50800</xdr:colOff>
      <xdr:row>93</xdr:row>
      <xdr:rowOff>90754</xdr:rowOff>
    </xdr:to>
    <xdr:sp macro="" textlink="">
      <xdr:nvSpPr>
        <xdr:cNvPr id="474" name="フローチャート: 判断 473"/>
        <xdr:cNvSpPr/>
      </xdr:nvSpPr>
      <xdr:spPr>
        <a:xfrm>
          <a:off x="10426700" y="1593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5855</xdr:rowOff>
    </xdr:from>
    <xdr:to>
      <xdr:col>50</xdr:col>
      <xdr:colOff>114300</xdr:colOff>
      <xdr:row>98</xdr:row>
      <xdr:rowOff>6578</xdr:rowOff>
    </xdr:to>
    <xdr:cxnSp macro="">
      <xdr:nvCxnSpPr>
        <xdr:cNvPr id="475" name="直線コネクタ 474"/>
        <xdr:cNvCxnSpPr/>
      </xdr:nvCxnSpPr>
      <xdr:spPr>
        <a:xfrm flipV="1">
          <a:off x="8750300" y="16807955"/>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28550</xdr:rowOff>
    </xdr:from>
    <xdr:to>
      <xdr:col>50</xdr:col>
      <xdr:colOff>165100</xdr:colOff>
      <xdr:row>93</xdr:row>
      <xdr:rowOff>130150</xdr:rowOff>
    </xdr:to>
    <xdr:sp macro="" textlink="">
      <xdr:nvSpPr>
        <xdr:cNvPr id="476" name="フローチャート: 判断 475"/>
        <xdr:cNvSpPr/>
      </xdr:nvSpPr>
      <xdr:spPr>
        <a:xfrm>
          <a:off x="9588500" y="159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146677</xdr:rowOff>
    </xdr:from>
    <xdr:ext cx="534377" cy="259045"/>
    <xdr:sp macro="" textlink="">
      <xdr:nvSpPr>
        <xdr:cNvPr id="477" name="テキスト ボックス 476"/>
        <xdr:cNvSpPr txBox="1"/>
      </xdr:nvSpPr>
      <xdr:spPr>
        <a:xfrm>
          <a:off x="9372111" y="1574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64263</xdr:rowOff>
    </xdr:from>
    <xdr:to>
      <xdr:col>45</xdr:col>
      <xdr:colOff>177800</xdr:colOff>
      <xdr:row>98</xdr:row>
      <xdr:rowOff>6578</xdr:rowOff>
    </xdr:to>
    <xdr:cxnSp macro="">
      <xdr:nvCxnSpPr>
        <xdr:cNvPr id="478" name="直線コネクタ 477"/>
        <xdr:cNvCxnSpPr/>
      </xdr:nvCxnSpPr>
      <xdr:spPr>
        <a:xfrm>
          <a:off x="7861300" y="16694913"/>
          <a:ext cx="889000" cy="1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71907</xdr:rowOff>
    </xdr:from>
    <xdr:to>
      <xdr:col>46</xdr:col>
      <xdr:colOff>38100</xdr:colOff>
      <xdr:row>93</xdr:row>
      <xdr:rowOff>2057</xdr:rowOff>
    </xdr:to>
    <xdr:sp macro="" textlink="">
      <xdr:nvSpPr>
        <xdr:cNvPr id="479" name="フローチャート: 判断 478"/>
        <xdr:cNvSpPr/>
      </xdr:nvSpPr>
      <xdr:spPr>
        <a:xfrm>
          <a:off x="8699500" y="1584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18584</xdr:rowOff>
    </xdr:from>
    <xdr:ext cx="534377" cy="259045"/>
    <xdr:sp macro="" textlink="">
      <xdr:nvSpPr>
        <xdr:cNvPr id="480" name="テキスト ボックス 479"/>
        <xdr:cNvSpPr txBox="1"/>
      </xdr:nvSpPr>
      <xdr:spPr>
        <a:xfrm>
          <a:off x="8483111" y="1562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33020</xdr:rowOff>
    </xdr:from>
    <xdr:to>
      <xdr:col>41</xdr:col>
      <xdr:colOff>50800</xdr:colOff>
      <xdr:row>97</xdr:row>
      <xdr:rowOff>64263</xdr:rowOff>
    </xdr:to>
    <xdr:cxnSp macro="">
      <xdr:nvCxnSpPr>
        <xdr:cNvPr id="481" name="直線コネクタ 480"/>
        <xdr:cNvCxnSpPr/>
      </xdr:nvCxnSpPr>
      <xdr:spPr>
        <a:xfrm>
          <a:off x="6972300" y="16663670"/>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115303</xdr:rowOff>
    </xdr:from>
    <xdr:to>
      <xdr:col>41</xdr:col>
      <xdr:colOff>101600</xdr:colOff>
      <xdr:row>94</xdr:row>
      <xdr:rowOff>45453</xdr:rowOff>
    </xdr:to>
    <xdr:sp macro="" textlink="">
      <xdr:nvSpPr>
        <xdr:cNvPr id="482" name="フローチャート: 判断 481"/>
        <xdr:cNvSpPr/>
      </xdr:nvSpPr>
      <xdr:spPr>
        <a:xfrm>
          <a:off x="7810500" y="16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61980</xdr:rowOff>
    </xdr:from>
    <xdr:ext cx="534377" cy="259045"/>
    <xdr:sp macro="" textlink="">
      <xdr:nvSpPr>
        <xdr:cNvPr id="483" name="テキスト ボックス 482"/>
        <xdr:cNvSpPr txBox="1"/>
      </xdr:nvSpPr>
      <xdr:spPr>
        <a:xfrm>
          <a:off x="7594111" y="158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166739</xdr:rowOff>
    </xdr:from>
    <xdr:to>
      <xdr:col>36</xdr:col>
      <xdr:colOff>165100</xdr:colOff>
      <xdr:row>95</xdr:row>
      <xdr:rowOff>96889</xdr:rowOff>
    </xdr:to>
    <xdr:sp macro="" textlink="">
      <xdr:nvSpPr>
        <xdr:cNvPr id="484" name="フローチャート: 判断 483"/>
        <xdr:cNvSpPr/>
      </xdr:nvSpPr>
      <xdr:spPr>
        <a:xfrm>
          <a:off x="69215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113416</xdr:rowOff>
    </xdr:from>
    <xdr:ext cx="534377" cy="259045"/>
    <xdr:sp macro="" textlink="">
      <xdr:nvSpPr>
        <xdr:cNvPr id="485" name="テキスト ボックス 484"/>
        <xdr:cNvSpPr txBox="1"/>
      </xdr:nvSpPr>
      <xdr:spPr>
        <a:xfrm>
          <a:off x="6705111" y="160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44932</xdr:rowOff>
    </xdr:from>
    <xdr:to>
      <xdr:col>55</xdr:col>
      <xdr:colOff>50800</xdr:colOff>
      <xdr:row>96</xdr:row>
      <xdr:rowOff>146532</xdr:rowOff>
    </xdr:to>
    <xdr:sp macro="" textlink="">
      <xdr:nvSpPr>
        <xdr:cNvPr id="491" name="楕円 490"/>
        <xdr:cNvSpPr/>
      </xdr:nvSpPr>
      <xdr:spPr>
        <a:xfrm>
          <a:off x="10426700" y="1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131309</xdr:rowOff>
    </xdr:from>
    <xdr:ext cx="534377" cy="259045"/>
    <xdr:sp macro="" textlink="">
      <xdr:nvSpPr>
        <xdr:cNvPr id="492" name="土木費該当値テキスト"/>
        <xdr:cNvSpPr txBox="1"/>
      </xdr:nvSpPr>
      <xdr:spPr>
        <a:xfrm>
          <a:off x="10528300" y="164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126505</xdr:rowOff>
    </xdr:from>
    <xdr:to>
      <xdr:col>50</xdr:col>
      <xdr:colOff>165100</xdr:colOff>
      <xdr:row>98</xdr:row>
      <xdr:rowOff>56655</xdr:rowOff>
    </xdr:to>
    <xdr:sp macro="" textlink="">
      <xdr:nvSpPr>
        <xdr:cNvPr id="493" name="楕円 492"/>
        <xdr:cNvSpPr/>
      </xdr:nvSpPr>
      <xdr:spPr>
        <a:xfrm>
          <a:off x="9588500" y="167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47782</xdr:rowOff>
    </xdr:from>
    <xdr:ext cx="534377" cy="259045"/>
    <xdr:sp macro="" textlink="">
      <xdr:nvSpPr>
        <xdr:cNvPr id="494" name="テキスト ボックス 493"/>
        <xdr:cNvSpPr txBox="1"/>
      </xdr:nvSpPr>
      <xdr:spPr>
        <a:xfrm>
          <a:off x="9372111" y="1684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127228</xdr:rowOff>
    </xdr:from>
    <xdr:to>
      <xdr:col>46</xdr:col>
      <xdr:colOff>38100</xdr:colOff>
      <xdr:row>98</xdr:row>
      <xdr:rowOff>57378</xdr:rowOff>
    </xdr:to>
    <xdr:sp macro="" textlink="">
      <xdr:nvSpPr>
        <xdr:cNvPr id="495" name="楕円 494"/>
        <xdr:cNvSpPr/>
      </xdr:nvSpPr>
      <xdr:spPr>
        <a:xfrm>
          <a:off x="8699500" y="167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48505</xdr:rowOff>
    </xdr:from>
    <xdr:ext cx="534377" cy="259045"/>
    <xdr:sp macro="" textlink="">
      <xdr:nvSpPr>
        <xdr:cNvPr id="496" name="テキスト ボックス 495"/>
        <xdr:cNvSpPr txBox="1"/>
      </xdr:nvSpPr>
      <xdr:spPr>
        <a:xfrm>
          <a:off x="8483111" y="1685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13463</xdr:rowOff>
    </xdr:from>
    <xdr:to>
      <xdr:col>41</xdr:col>
      <xdr:colOff>101600</xdr:colOff>
      <xdr:row>97</xdr:row>
      <xdr:rowOff>115063</xdr:rowOff>
    </xdr:to>
    <xdr:sp macro="" textlink="">
      <xdr:nvSpPr>
        <xdr:cNvPr id="497" name="楕円 496"/>
        <xdr:cNvSpPr/>
      </xdr:nvSpPr>
      <xdr:spPr>
        <a:xfrm>
          <a:off x="7810500" y="166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106190</xdr:rowOff>
    </xdr:from>
    <xdr:ext cx="534377" cy="259045"/>
    <xdr:sp macro="" textlink="">
      <xdr:nvSpPr>
        <xdr:cNvPr id="498" name="テキスト ボックス 497"/>
        <xdr:cNvSpPr txBox="1"/>
      </xdr:nvSpPr>
      <xdr:spPr>
        <a:xfrm>
          <a:off x="7594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153670</xdr:rowOff>
    </xdr:from>
    <xdr:to>
      <xdr:col>36</xdr:col>
      <xdr:colOff>165100</xdr:colOff>
      <xdr:row>97</xdr:row>
      <xdr:rowOff>83820</xdr:rowOff>
    </xdr:to>
    <xdr:sp macro="" textlink="">
      <xdr:nvSpPr>
        <xdr:cNvPr id="499" name="楕円 498"/>
        <xdr:cNvSpPr/>
      </xdr:nvSpPr>
      <xdr:spPr>
        <a:xfrm>
          <a:off x="6921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74947</xdr:rowOff>
    </xdr:from>
    <xdr:ext cx="534377" cy="259045"/>
    <xdr:sp macro="" textlink="">
      <xdr:nvSpPr>
        <xdr:cNvPr id="500" name="テキスト ボックス 499"/>
        <xdr:cNvSpPr txBox="1"/>
      </xdr:nvSpPr>
      <xdr:spPr>
        <a:xfrm>
          <a:off x="6705111" y="1670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3" name="テキスト ボックス 51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37</xdr:row>
      <xdr:rowOff>169745</xdr:rowOff>
    </xdr:to>
    <xdr:cxnSp macro="">
      <xdr:nvCxnSpPr>
        <xdr:cNvPr id="527" name="直線コネクタ 526"/>
        <xdr:cNvCxnSpPr/>
      </xdr:nvCxnSpPr>
      <xdr:spPr>
        <a:xfrm flipV="1">
          <a:off x="16317595" y="5159429"/>
          <a:ext cx="1269" cy="135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2122</xdr:rowOff>
    </xdr:from>
    <xdr:ext cx="534377" cy="259045"/>
    <xdr:sp macro="" textlink="">
      <xdr:nvSpPr>
        <xdr:cNvPr id="528" name="消防費最小値テキスト"/>
        <xdr:cNvSpPr txBox="1"/>
      </xdr:nvSpPr>
      <xdr:spPr>
        <a:xfrm>
          <a:off x="16370300" y="651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169745</xdr:rowOff>
    </xdr:from>
    <xdr:to>
      <xdr:col>86</xdr:col>
      <xdr:colOff>25400</xdr:colOff>
      <xdr:row>37</xdr:row>
      <xdr:rowOff>169745</xdr:rowOff>
    </xdr:to>
    <xdr:cxnSp macro="">
      <xdr:nvCxnSpPr>
        <xdr:cNvPr id="529" name="直線コネクタ 528"/>
        <xdr:cNvCxnSpPr/>
      </xdr:nvCxnSpPr>
      <xdr:spPr>
        <a:xfrm>
          <a:off x="16230600" y="651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30"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31" name="直線コネクタ 530"/>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169745</xdr:rowOff>
    </xdr:from>
    <xdr:to>
      <xdr:col>85</xdr:col>
      <xdr:colOff>127000</xdr:colOff>
      <xdr:row>38</xdr:row>
      <xdr:rowOff>28829</xdr:rowOff>
    </xdr:to>
    <xdr:cxnSp macro="">
      <xdr:nvCxnSpPr>
        <xdr:cNvPr id="532" name="直線コネクタ 531"/>
        <xdr:cNvCxnSpPr/>
      </xdr:nvCxnSpPr>
      <xdr:spPr>
        <a:xfrm flipV="1">
          <a:off x="15481300" y="6513395"/>
          <a:ext cx="8382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128105</xdr:rowOff>
    </xdr:from>
    <xdr:ext cx="534377" cy="259045"/>
    <xdr:sp macro="" textlink="">
      <xdr:nvSpPr>
        <xdr:cNvPr id="533" name="消防費平均値テキスト"/>
        <xdr:cNvSpPr txBox="1"/>
      </xdr:nvSpPr>
      <xdr:spPr>
        <a:xfrm>
          <a:off x="16370300" y="5957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105228</xdr:rowOff>
    </xdr:from>
    <xdr:to>
      <xdr:col>85</xdr:col>
      <xdr:colOff>177800</xdr:colOff>
      <xdr:row>36</xdr:row>
      <xdr:rowOff>35378</xdr:rowOff>
    </xdr:to>
    <xdr:sp macro="" textlink="">
      <xdr:nvSpPr>
        <xdr:cNvPr id="534" name="フローチャート: 判断 533"/>
        <xdr:cNvSpPr/>
      </xdr:nvSpPr>
      <xdr:spPr>
        <a:xfrm>
          <a:off x="16268700" y="610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100511</xdr:rowOff>
    </xdr:from>
    <xdr:to>
      <xdr:col>81</xdr:col>
      <xdr:colOff>50800</xdr:colOff>
      <xdr:row>38</xdr:row>
      <xdr:rowOff>28829</xdr:rowOff>
    </xdr:to>
    <xdr:cxnSp macro="">
      <xdr:nvCxnSpPr>
        <xdr:cNvPr id="535" name="直線コネクタ 534"/>
        <xdr:cNvCxnSpPr/>
      </xdr:nvCxnSpPr>
      <xdr:spPr>
        <a:xfrm>
          <a:off x="14592300" y="6444161"/>
          <a:ext cx="889000" cy="9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11339</xdr:rowOff>
    </xdr:from>
    <xdr:to>
      <xdr:col>81</xdr:col>
      <xdr:colOff>101600</xdr:colOff>
      <xdr:row>36</xdr:row>
      <xdr:rowOff>112939</xdr:rowOff>
    </xdr:to>
    <xdr:sp macro="" textlink="">
      <xdr:nvSpPr>
        <xdr:cNvPr id="536" name="フローチャート: 判断 535"/>
        <xdr:cNvSpPr/>
      </xdr:nvSpPr>
      <xdr:spPr>
        <a:xfrm>
          <a:off x="15430500" y="61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129466</xdr:rowOff>
    </xdr:from>
    <xdr:ext cx="534377" cy="259045"/>
    <xdr:sp macro="" textlink="">
      <xdr:nvSpPr>
        <xdr:cNvPr id="537" name="テキスト ボックス 536"/>
        <xdr:cNvSpPr txBox="1"/>
      </xdr:nvSpPr>
      <xdr:spPr>
        <a:xfrm>
          <a:off x="15214111" y="595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100511</xdr:rowOff>
    </xdr:from>
    <xdr:to>
      <xdr:col>76</xdr:col>
      <xdr:colOff>114300</xdr:colOff>
      <xdr:row>37</xdr:row>
      <xdr:rowOff>101981</xdr:rowOff>
    </xdr:to>
    <xdr:cxnSp macro="">
      <xdr:nvCxnSpPr>
        <xdr:cNvPr id="538" name="直線コネクタ 537"/>
        <xdr:cNvCxnSpPr/>
      </xdr:nvCxnSpPr>
      <xdr:spPr>
        <a:xfrm flipV="1">
          <a:off x="13703300" y="644416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69632</xdr:rowOff>
    </xdr:from>
    <xdr:to>
      <xdr:col>76</xdr:col>
      <xdr:colOff>165100</xdr:colOff>
      <xdr:row>35</xdr:row>
      <xdr:rowOff>171232</xdr:rowOff>
    </xdr:to>
    <xdr:sp macro="" textlink="">
      <xdr:nvSpPr>
        <xdr:cNvPr id="539" name="フローチャート: 判断 538"/>
        <xdr:cNvSpPr/>
      </xdr:nvSpPr>
      <xdr:spPr>
        <a:xfrm>
          <a:off x="14541500" y="607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16309</xdr:rowOff>
    </xdr:from>
    <xdr:ext cx="534377" cy="259045"/>
    <xdr:sp macro="" textlink="">
      <xdr:nvSpPr>
        <xdr:cNvPr id="540" name="テキスト ボックス 539"/>
        <xdr:cNvSpPr txBox="1"/>
      </xdr:nvSpPr>
      <xdr:spPr>
        <a:xfrm>
          <a:off x="14325111" y="58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92021</xdr:rowOff>
    </xdr:from>
    <xdr:to>
      <xdr:col>71</xdr:col>
      <xdr:colOff>177800</xdr:colOff>
      <xdr:row>37</xdr:row>
      <xdr:rowOff>101981</xdr:rowOff>
    </xdr:to>
    <xdr:cxnSp macro="">
      <xdr:nvCxnSpPr>
        <xdr:cNvPr id="541" name="直線コネクタ 540"/>
        <xdr:cNvCxnSpPr/>
      </xdr:nvCxnSpPr>
      <xdr:spPr>
        <a:xfrm>
          <a:off x="12814300" y="6435671"/>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48732</xdr:rowOff>
    </xdr:from>
    <xdr:to>
      <xdr:col>72</xdr:col>
      <xdr:colOff>38100</xdr:colOff>
      <xdr:row>35</xdr:row>
      <xdr:rowOff>150332</xdr:rowOff>
    </xdr:to>
    <xdr:sp macro="" textlink="">
      <xdr:nvSpPr>
        <xdr:cNvPr id="542" name="フローチャート: 判断 541"/>
        <xdr:cNvSpPr/>
      </xdr:nvSpPr>
      <xdr:spPr>
        <a:xfrm>
          <a:off x="13652500" y="60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166859</xdr:rowOff>
    </xdr:from>
    <xdr:ext cx="534377" cy="259045"/>
    <xdr:sp macro="" textlink="">
      <xdr:nvSpPr>
        <xdr:cNvPr id="543" name="テキスト ボックス 542"/>
        <xdr:cNvSpPr txBox="1"/>
      </xdr:nvSpPr>
      <xdr:spPr>
        <a:xfrm>
          <a:off x="13436111" y="58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120578</xdr:rowOff>
    </xdr:from>
    <xdr:to>
      <xdr:col>67</xdr:col>
      <xdr:colOff>101600</xdr:colOff>
      <xdr:row>36</xdr:row>
      <xdr:rowOff>50728</xdr:rowOff>
    </xdr:to>
    <xdr:sp macro="" textlink="">
      <xdr:nvSpPr>
        <xdr:cNvPr id="544" name="フローチャート: 判断 543"/>
        <xdr:cNvSpPr/>
      </xdr:nvSpPr>
      <xdr:spPr>
        <a:xfrm>
          <a:off x="12763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67255</xdr:rowOff>
    </xdr:from>
    <xdr:ext cx="534377" cy="259045"/>
    <xdr:sp macro="" textlink="">
      <xdr:nvSpPr>
        <xdr:cNvPr id="545" name="テキスト ボックス 544"/>
        <xdr:cNvSpPr txBox="1"/>
      </xdr:nvSpPr>
      <xdr:spPr>
        <a:xfrm>
          <a:off x="12547111" y="58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118945</xdr:rowOff>
    </xdr:from>
    <xdr:to>
      <xdr:col>85</xdr:col>
      <xdr:colOff>177800</xdr:colOff>
      <xdr:row>38</xdr:row>
      <xdr:rowOff>49095</xdr:rowOff>
    </xdr:to>
    <xdr:sp macro="" textlink="">
      <xdr:nvSpPr>
        <xdr:cNvPr id="551" name="楕円 550"/>
        <xdr:cNvSpPr/>
      </xdr:nvSpPr>
      <xdr:spPr>
        <a:xfrm>
          <a:off x="16268700" y="64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33872</xdr:rowOff>
    </xdr:from>
    <xdr:ext cx="534377" cy="259045"/>
    <xdr:sp macro="" textlink="">
      <xdr:nvSpPr>
        <xdr:cNvPr id="552" name="消防費該当値テキスト"/>
        <xdr:cNvSpPr txBox="1"/>
      </xdr:nvSpPr>
      <xdr:spPr>
        <a:xfrm>
          <a:off x="16370300" y="637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149479</xdr:rowOff>
    </xdr:from>
    <xdr:to>
      <xdr:col>81</xdr:col>
      <xdr:colOff>101600</xdr:colOff>
      <xdr:row>38</xdr:row>
      <xdr:rowOff>79629</xdr:rowOff>
    </xdr:to>
    <xdr:sp macro="" textlink="">
      <xdr:nvSpPr>
        <xdr:cNvPr id="553" name="楕円 552"/>
        <xdr:cNvSpPr/>
      </xdr:nvSpPr>
      <xdr:spPr>
        <a:xfrm>
          <a:off x="15430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70756</xdr:rowOff>
    </xdr:from>
    <xdr:ext cx="534377" cy="259045"/>
    <xdr:sp macro="" textlink="">
      <xdr:nvSpPr>
        <xdr:cNvPr id="554" name="テキスト ボックス 553"/>
        <xdr:cNvSpPr txBox="1"/>
      </xdr:nvSpPr>
      <xdr:spPr>
        <a:xfrm>
          <a:off x="15214111" y="65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49711</xdr:rowOff>
    </xdr:from>
    <xdr:to>
      <xdr:col>76</xdr:col>
      <xdr:colOff>165100</xdr:colOff>
      <xdr:row>37</xdr:row>
      <xdr:rowOff>151311</xdr:rowOff>
    </xdr:to>
    <xdr:sp macro="" textlink="">
      <xdr:nvSpPr>
        <xdr:cNvPr id="555" name="楕円 554"/>
        <xdr:cNvSpPr/>
      </xdr:nvSpPr>
      <xdr:spPr>
        <a:xfrm>
          <a:off x="14541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142439</xdr:rowOff>
    </xdr:from>
    <xdr:ext cx="534377" cy="259045"/>
    <xdr:sp macro="" textlink="">
      <xdr:nvSpPr>
        <xdr:cNvPr id="556" name="テキスト ボックス 555"/>
        <xdr:cNvSpPr txBox="1"/>
      </xdr:nvSpPr>
      <xdr:spPr>
        <a:xfrm>
          <a:off x="14325111" y="64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51181</xdr:rowOff>
    </xdr:from>
    <xdr:to>
      <xdr:col>72</xdr:col>
      <xdr:colOff>38100</xdr:colOff>
      <xdr:row>37</xdr:row>
      <xdr:rowOff>152781</xdr:rowOff>
    </xdr:to>
    <xdr:sp macro="" textlink="">
      <xdr:nvSpPr>
        <xdr:cNvPr id="557" name="楕円 556"/>
        <xdr:cNvSpPr/>
      </xdr:nvSpPr>
      <xdr:spPr>
        <a:xfrm>
          <a:off x="13652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143908</xdr:rowOff>
    </xdr:from>
    <xdr:ext cx="534377" cy="259045"/>
    <xdr:sp macro="" textlink="">
      <xdr:nvSpPr>
        <xdr:cNvPr id="558" name="テキスト ボックス 557"/>
        <xdr:cNvSpPr txBox="1"/>
      </xdr:nvSpPr>
      <xdr:spPr>
        <a:xfrm>
          <a:off x="13436111" y="64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41221</xdr:rowOff>
    </xdr:from>
    <xdr:to>
      <xdr:col>67</xdr:col>
      <xdr:colOff>101600</xdr:colOff>
      <xdr:row>37</xdr:row>
      <xdr:rowOff>142821</xdr:rowOff>
    </xdr:to>
    <xdr:sp macro="" textlink="">
      <xdr:nvSpPr>
        <xdr:cNvPr id="559" name="楕円 558"/>
        <xdr:cNvSpPr/>
      </xdr:nvSpPr>
      <xdr:spPr>
        <a:xfrm>
          <a:off x="127635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133948</xdr:rowOff>
    </xdr:from>
    <xdr:ext cx="534377" cy="259045"/>
    <xdr:sp macro="" textlink="">
      <xdr:nvSpPr>
        <xdr:cNvPr id="560" name="テキスト ボックス 559"/>
        <xdr:cNvSpPr txBox="1"/>
      </xdr:nvSpPr>
      <xdr:spPr>
        <a:xfrm>
          <a:off x="12547111" y="647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9" name="テキスト ボックス 57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127173</xdr:rowOff>
    </xdr:from>
    <xdr:to>
      <xdr:col>85</xdr:col>
      <xdr:colOff>126364</xdr:colOff>
      <xdr:row>58</xdr:row>
      <xdr:rowOff>139654</xdr:rowOff>
    </xdr:to>
    <xdr:cxnSp macro="">
      <xdr:nvCxnSpPr>
        <xdr:cNvPr id="583" name="直線コネクタ 582"/>
        <xdr:cNvCxnSpPr/>
      </xdr:nvCxnSpPr>
      <xdr:spPr>
        <a:xfrm flipV="1">
          <a:off x="16317595" y="8699673"/>
          <a:ext cx="1269" cy="1384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143481</xdr:rowOff>
    </xdr:from>
    <xdr:ext cx="534377" cy="259045"/>
    <xdr:sp macro="" textlink="">
      <xdr:nvSpPr>
        <xdr:cNvPr id="584" name="教育費最小値テキスト"/>
        <xdr:cNvSpPr txBox="1"/>
      </xdr:nvSpPr>
      <xdr:spPr>
        <a:xfrm>
          <a:off x="16370300" y="1008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139654</xdr:rowOff>
    </xdr:from>
    <xdr:to>
      <xdr:col>86</xdr:col>
      <xdr:colOff>25400</xdr:colOff>
      <xdr:row>58</xdr:row>
      <xdr:rowOff>139654</xdr:rowOff>
    </xdr:to>
    <xdr:cxnSp macro="">
      <xdr:nvCxnSpPr>
        <xdr:cNvPr id="585" name="直線コネクタ 584"/>
        <xdr:cNvCxnSpPr/>
      </xdr:nvCxnSpPr>
      <xdr:spPr>
        <a:xfrm>
          <a:off x="16230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73850</xdr:rowOff>
    </xdr:from>
    <xdr:ext cx="534377" cy="259045"/>
    <xdr:sp macro="" textlink="">
      <xdr:nvSpPr>
        <xdr:cNvPr id="586" name="教育費最大値テキスト"/>
        <xdr:cNvSpPr txBox="1"/>
      </xdr:nvSpPr>
      <xdr:spPr>
        <a:xfrm>
          <a:off x="16370300" y="847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127173</xdr:rowOff>
    </xdr:from>
    <xdr:to>
      <xdr:col>86</xdr:col>
      <xdr:colOff>25400</xdr:colOff>
      <xdr:row>50</xdr:row>
      <xdr:rowOff>127173</xdr:rowOff>
    </xdr:to>
    <xdr:cxnSp macro="">
      <xdr:nvCxnSpPr>
        <xdr:cNvPr id="587" name="直線コネクタ 586"/>
        <xdr:cNvCxnSpPr/>
      </xdr:nvCxnSpPr>
      <xdr:spPr>
        <a:xfrm>
          <a:off x="16230600" y="8699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32303</xdr:rowOff>
    </xdr:from>
    <xdr:to>
      <xdr:col>85</xdr:col>
      <xdr:colOff>127000</xdr:colOff>
      <xdr:row>58</xdr:row>
      <xdr:rowOff>81544</xdr:rowOff>
    </xdr:to>
    <xdr:cxnSp macro="">
      <xdr:nvCxnSpPr>
        <xdr:cNvPr id="588" name="直線コネクタ 587"/>
        <xdr:cNvCxnSpPr/>
      </xdr:nvCxnSpPr>
      <xdr:spPr>
        <a:xfrm flipV="1">
          <a:off x="15481300" y="9976403"/>
          <a:ext cx="838200" cy="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127047</xdr:rowOff>
    </xdr:from>
    <xdr:ext cx="534377" cy="259045"/>
    <xdr:sp macro="" textlink="">
      <xdr:nvSpPr>
        <xdr:cNvPr id="589" name="教育費平均値テキスト"/>
        <xdr:cNvSpPr txBox="1"/>
      </xdr:nvSpPr>
      <xdr:spPr>
        <a:xfrm>
          <a:off x="16370300" y="9556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104170</xdr:rowOff>
    </xdr:from>
    <xdr:to>
      <xdr:col>85</xdr:col>
      <xdr:colOff>177800</xdr:colOff>
      <xdr:row>57</xdr:row>
      <xdr:rowOff>34320</xdr:rowOff>
    </xdr:to>
    <xdr:sp macro="" textlink="">
      <xdr:nvSpPr>
        <xdr:cNvPr id="590" name="フローチャート: 判断 589"/>
        <xdr:cNvSpPr/>
      </xdr:nvSpPr>
      <xdr:spPr>
        <a:xfrm>
          <a:off x="16268700" y="97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81544</xdr:rowOff>
    </xdr:from>
    <xdr:to>
      <xdr:col>81</xdr:col>
      <xdr:colOff>50800</xdr:colOff>
      <xdr:row>58</xdr:row>
      <xdr:rowOff>113319</xdr:rowOff>
    </xdr:to>
    <xdr:cxnSp macro="">
      <xdr:nvCxnSpPr>
        <xdr:cNvPr id="591" name="直線コネクタ 590"/>
        <xdr:cNvCxnSpPr/>
      </xdr:nvCxnSpPr>
      <xdr:spPr>
        <a:xfrm flipV="1">
          <a:off x="14592300" y="10025644"/>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5095</xdr:rowOff>
    </xdr:from>
    <xdr:to>
      <xdr:col>81</xdr:col>
      <xdr:colOff>101600</xdr:colOff>
      <xdr:row>58</xdr:row>
      <xdr:rowOff>106695</xdr:rowOff>
    </xdr:to>
    <xdr:sp macro="" textlink="">
      <xdr:nvSpPr>
        <xdr:cNvPr id="592" name="フローチャート: 判断 591"/>
        <xdr:cNvSpPr/>
      </xdr:nvSpPr>
      <xdr:spPr>
        <a:xfrm>
          <a:off x="15430500" y="99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123222</xdr:rowOff>
    </xdr:from>
    <xdr:ext cx="534377" cy="259045"/>
    <xdr:sp macro="" textlink="">
      <xdr:nvSpPr>
        <xdr:cNvPr id="593" name="テキスト ボックス 592"/>
        <xdr:cNvSpPr txBox="1"/>
      </xdr:nvSpPr>
      <xdr:spPr>
        <a:xfrm>
          <a:off x="15214111" y="972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113319</xdr:rowOff>
    </xdr:from>
    <xdr:to>
      <xdr:col>76</xdr:col>
      <xdr:colOff>114300</xdr:colOff>
      <xdr:row>59</xdr:row>
      <xdr:rowOff>13878</xdr:rowOff>
    </xdr:to>
    <xdr:cxnSp macro="">
      <xdr:nvCxnSpPr>
        <xdr:cNvPr id="594" name="直線コネクタ 593"/>
        <xdr:cNvCxnSpPr/>
      </xdr:nvCxnSpPr>
      <xdr:spPr>
        <a:xfrm flipV="1">
          <a:off x="13703300" y="10057419"/>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19909</xdr:rowOff>
    </xdr:from>
    <xdr:to>
      <xdr:col>76</xdr:col>
      <xdr:colOff>165100</xdr:colOff>
      <xdr:row>58</xdr:row>
      <xdr:rowOff>121509</xdr:rowOff>
    </xdr:to>
    <xdr:sp macro="" textlink="">
      <xdr:nvSpPr>
        <xdr:cNvPr id="595" name="フローチャート: 判断 594"/>
        <xdr:cNvSpPr/>
      </xdr:nvSpPr>
      <xdr:spPr>
        <a:xfrm>
          <a:off x="14541500" y="99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138036</xdr:rowOff>
    </xdr:from>
    <xdr:ext cx="534377" cy="259045"/>
    <xdr:sp macro="" textlink="">
      <xdr:nvSpPr>
        <xdr:cNvPr id="596" name="テキスト ボックス 595"/>
        <xdr:cNvSpPr txBox="1"/>
      </xdr:nvSpPr>
      <xdr:spPr>
        <a:xfrm>
          <a:off x="14325111" y="97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4872</xdr:rowOff>
    </xdr:from>
    <xdr:to>
      <xdr:col>71</xdr:col>
      <xdr:colOff>177800</xdr:colOff>
      <xdr:row>59</xdr:row>
      <xdr:rowOff>13878</xdr:rowOff>
    </xdr:to>
    <xdr:cxnSp macro="">
      <xdr:nvCxnSpPr>
        <xdr:cNvPr id="597" name="直線コネクタ 596"/>
        <xdr:cNvCxnSpPr/>
      </xdr:nvCxnSpPr>
      <xdr:spPr>
        <a:xfrm>
          <a:off x="12814300" y="9263172"/>
          <a:ext cx="889000" cy="8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71344</xdr:rowOff>
    </xdr:from>
    <xdr:to>
      <xdr:col>72</xdr:col>
      <xdr:colOff>38100</xdr:colOff>
      <xdr:row>59</xdr:row>
      <xdr:rowOff>1494</xdr:rowOff>
    </xdr:to>
    <xdr:sp macro="" textlink="">
      <xdr:nvSpPr>
        <xdr:cNvPr id="598" name="フローチャート: 判断 597"/>
        <xdr:cNvSpPr/>
      </xdr:nvSpPr>
      <xdr:spPr>
        <a:xfrm>
          <a:off x="13652500" y="1001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18021</xdr:rowOff>
    </xdr:from>
    <xdr:ext cx="534377" cy="259045"/>
    <xdr:sp macro="" textlink="">
      <xdr:nvSpPr>
        <xdr:cNvPr id="599" name="テキスト ボックス 598"/>
        <xdr:cNvSpPr txBox="1"/>
      </xdr:nvSpPr>
      <xdr:spPr>
        <a:xfrm>
          <a:off x="13436111" y="979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143993</xdr:rowOff>
    </xdr:from>
    <xdr:to>
      <xdr:col>67</xdr:col>
      <xdr:colOff>101600</xdr:colOff>
      <xdr:row>58</xdr:row>
      <xdr:rowOff>74143</xdr:rowOff>
    </xdr:to>
    <xdr:sp macro="" textlink="">
      <xdr:nvSpPr>
        <xdr:cNvPr id="600" name="フローチャート: 判断 599"/>
        <xdr:cNvSpPr/>
      </xdr:nvSpPr>
      <xdr:spPr>
        <a:xfrm>
          <a:off x="12763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65270</xdr:rowOff>
    </xdr:from>
    <xdr:ext cx="534377" cy="259045"/>
    <xdr:sp macro="" textlink="">
      <xdr:nvSpPr>
        <xdr:cNvPr id="601" name="テキスト ボックス 600"/>
        <xdr:cNvSpPr txBox="1"/>
      </xdr:nvSpPr>
      <xdr:spPr>
        <a:xfrm>
          <a:off x="12547111" y="100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152953</xdr:rowOff>
    </xdr:from>
    <xdr:to>
      <xdr:col>85</xdr:col>
      <xdr:colOff>177800</xdr:colOff>
      <xdr:row>58</xdr:row>
      <xdr:rowOff>83103</xdr:rowOff>
    </xdr:to>
    <xdr:sp macro="" textlink="">
      <xdr:nvSpPr>
        <xdr:cNvPr id="607" name="楕円 606"/>
        <xdr:cNvSpPr/>
      </xdr:nvSpPr>
      <xdr:spPr>
        <a:xfrm>
          <a:off x="16268700" y="99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67880</xdr:rowOff>
    </xdr:from>
    <xdr:ext cx="534377" cy="259045"/>
    <xdr:sp macro="" textlink="">
      <xdr:nvSpPr>
        <xdr:cNvPr id="608" name="教育費該当値テキスト"/>
        <xdr:cNvSpPr txBox="1"/>
      </xdr:nvSpPr>
      <xdr:spPr>
        <a:xfrm>
          <a:off x="16370300" y="984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30744</xdr:rowOff>
    </xdr:from>
    <xdr:to>
      <xdr:col>81</xdr:col>
      <xdr:colOff>101600</xdr:colOff>
      <xdr:row>58</xdr:row>
      <xdr:rowOff>132344</xdr:rowOff>
    </xdr:to>
    <xdr:sp macro="" textlink="">
      <xdr:nvSpPr>
        <xdr:cNvPr id="609" name="楕円 608"/>
        <xdr:cNvSpPr/>
      </xdr:nvSpPr>
      <xdr:spPr>
        <a:xfrm>
          <a:off x="15430500" y="99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123471</xdr:rowOff>
    </xdr:from>
    <xdr:ext cx="534377" cy="259045"/>
    <xdr:sp macro="" textlink="">
      <xdr:nvSpPr>
        <xdr:cNvPr id="610" name="テキスト ボックス 609"/>
        <xdr:cNvSpPr txBox="1"/>
      </xdr:nvSpPr>
      <xdr:spPr>
        <a:xfrm>
          <a:off x="15214111" y="1006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62519</xdr:rowOff>
    </xdr:from>
    <xdr:to>
      <xdr:col>76</xdr:col>
      <xdr:colOff>165100</xdr:colOff>
      <xdr:row>58</xdr:row>
      <xdr:rowOff>164119</xdr:rowOff>
    </xdr:to>
    <xdr:sp macro="" textlink="">
      <xdr:nvSpPr>
        <xdr:cNvPr id="611" name="楕円 610"/>
        <xdr:cNvSpPr/>
      </xdr:nvSpPr>
      <xdr:spPr>
        <a:xfrm>
          <a:off x="14541500" y="100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155246</xdr:rowOff>
    </xdr:from>
    <xdr:ext cx="534377" cy="259045"/>
    <xdr:sp macro="" textlink="">
      <xdr:nvSpPr>
        <xdr:cNvPr id="612" name="テキスト ボックス 611"/>
        <xdr:cNvSpPr txBox="1"/>
      </xdr:nvSpPr>
      <xdr:spPr>
        <a:xfrm>
          <a:off x="14325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134528</xdr:rowOff>
    </xdr:from>
    <xdr:to>
      <xdr:col>72</xdr:col>
      <xdr:colOff>38100</xdr:colOff>
      <xdr:row>59</xdr:row>
      <xdr:rowOff>64678</xdr:rowOff>
    </xdr:to>
    <xdr:sp macro="" textlink="">
      <xdr:nvSpPr>
        <xdr:cNvPr id="613" name="楕円 612"/>
        <xdr:cNvSpPr/>
      </xdr:nvSpPr>
      <xdr:spPr>
        <a:xfrm>
          <a:off x="13652500" y="100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55805</xdr:rowOff>
    </xdr:from>
    <xdr:ext cx="534377" cy="259045"/>
    <xdr:sp macro="" textlink="">
      <xdr:nvSpPr>
        <xdr:cNvPr id="614" name="テキスト ボックス 613"/>
        <xdr:cNvSpPr txBox="1"/>
      </xdr:nvSpPr>
      <xdr:spPr>
        <a:xfrm>
          <a:off x="13436111" y="1017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125522</xdr:rowOff>
    </xdr:from>
    <xdr:to>
      <xdr:col>67</xdr:col>
      <xdr:colOff>101600</xdr:colOff>
      <xdr:row>54</xdr:row>
      <xdr:rowOff>55672</xdr:rowOff>
    </xdr:to>
    <xdr:sp macro="" textlink="">
      <xdr:nvSpPr>
        <xdr:cNvPr id="615" name="楕円 614"/>
        <xdr:cNvSpPr/>
      </xdr:nvSpPr>
      <xdr:spPr>
        <a:xfrm>
          <a:off x="12763500" y="92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72199</xdr:rowOff>
    </xdr:from>
    <xdr:ext cx="534377" cy="259045"/>
    <xdr:sp macro="" textlink="">
      <xdr:nvSpPr>
        <xdr:cNvPr id="616" name="テキスト ボックス 615"/>
        <xdr:cNvSpPr txBox="1"/>
      </xdr:nvSpPr>
      <xdr:spPr>
        <a:xfrm>
          <a:off x="12547111" y="898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126746</xdr:rowOff>
    </xdr:from>
    <xdr:to>
      <xdr:col>85</xdr:col>
      <xdr:colOff>126364</xdr:colOff>
      <xdr:row>79</xdr:row>
      <xdr:rowOff>44450</xdr:rowOff>
    </xdr:to>
    <xdr:cxnSp macro="">
      <xdr:nvCxnSpPr>
        <xdr:cNvPr id="640" name="直線コネクタ 639"/>
        <xdr:cNvCxnSpPr/>
      </xdr:nvCxnSpPr>
      <xdr:spPr>
        <a:xfrm flipV="1">
          <a:off x="16317595" y="12299696"/>
          <a:ext cx="1269"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73423</xdr:rowOff>
    </xdr:from>
    <xdr:ext cx="469744" cy="259045"/>
    <xdr:sp macro="" textlink="">
      <xdr:nvSpPr>
        <xdr:cNvPr id="643" name="災害復旧費最大値テキスト"/>
        <xdr:cNvSpPr txBox="1"/>
      </xdr:nvSpPr>
      <xdr:spPr>
        <a:xfrm>
          <a:off x="16370300" y="1207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126746</xdr:rowOff>
    </xdr:from>
    <xdr:to>
      <xdr:col>86</xdr:col>
      <xdr:colOff>25400</xdr:colOff>
      <xdr:row>71</xdr:row>
      <xdr:rowOff>126746</xdr:rowOff>
    </xdr:to>
    <xdr:cxnSp macro="">
      <xdr:nvCxnSpPr>
        <xdr:cNvPr id="644" name="直線コネクタ 643"/>
        <xdr:cNvCxnSpPr/>
      </xdr:nvCxnSpPr>
      <xdr:spPr>
        <a:xfrm>
          <a:off x="16230600" y="1229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26163</xdr:rowOff>
    </xdr:from>
    <xdr:to>
      <xdr:col>85</xdr:col>
      <xdr:colOff>127000</xdr:colOff>
      <xdr:row>79</xdr:row>
      <xdr:rowOff>44450</xdr:rowOff>
    </xdr:to>
    <xdr:cxnSp macro="">
      <xdr:nvCxnSpPr>
        <xdr:cNvPr id="645" name="直線コネクタ 644"/>
        <xdr:cNvCxnSpPr/>
      </xdr:nvCxnSpPr>
      <xdr:spPr>
        <a:xfrm flipV="1">
          <a:off x="15481300" y="135707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98441</xdr:rowOff>
    </xdr:from>
    <xdr:ext cx="378565" cy="259045"/>
    <xdr:sp macro="" textlink="">
      <xdr:nvSpPr>
        <xdr:cNvPr id="646" name="災害復旧費平均値テキスト"/>
        <xdr:cNvSpPr txBox="1"/>
      </xdr:nvSpPr>
      <xdr:spPr>
        <a:xfrm>
          <a:off x="16370300" y="131286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75564</xdr:rowOff>
    </xdr:from>
    <xdr:to>
      <xdr:col>85</xdr:col>
      <xdr:colOff>177800</xdr:colOff>
      <xdr:row>78</xdr:row>
      <xdr:rowOff>5714</xdr:rowOff>
    </xdr:to>
    <xdr:sp macro="" textlink="">
      <xdr:nvSpPr>
        <xdr:cNvPr id="647" name="フローチャート: 判断 646"/>
        <xdr:cNvSpPr/>
      </xdr:nvSpPr>
      <xdr:spPr>
        <a:xfrm>
          <a:off x="16268700" y="132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82804</xdr:rowOff>
    </xdr:from>
    <xdr:to>
      <xdr:col>81</xdr:col>
      <xdr:colOff>101600</xdr:colOff>
      <xdr:row>78</xdr:row>
      <xdr:rowOff>12954</xdr:rowOff>
    </xdr:to>
    <xdr:sp macro="" textlink="">
      <xdr:nvSpPr>
        <xdr:cNvPr id="649" name="フローチャート: 判断 648"/>
        <xdr:cNvSpPr/>
      </xdr:nvSpPr>
      <xdr:spPr>
        <a:xfrm>
          <a:off x="15430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29481</xdr:rowOff>
    </xdr:from>
    <xdr:ext cx="378565" cy="259045"/>
    <xdr:sp macro="" textlink="">
      <xdr:nvSpPr>
        <xdr:cNvPr id="650" name="テキスト ボックス 649"/>
        <xdr:cNvSpPr txBox="1"/>
      </xdr:nvSpPr>
      <xdr:spPr>
        <a:xfrm>
          <a:off x="15292017" y="1305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116332</xdr:rowOff>
    </xdr:from>
    <xdr:to>
      <xdr:col>76</xdr:col>
      <xdr:colOff>165100</xdr:colOff>
      <xdr:row>76</xdr:row>
      <xdr:rowOff>46481</xdr:rowOff>
    </xdr:to>
    <xdr:sp macro="" textlink="">
      <xdr:nvSpPr>
        <xdr:cNvPr id="652" name="フローチャート: 判断 651"/>
        <xdr:cNvSpPr/>
      </xdr:nvSpPr>
      <xdr:spPr>
        <a:xfrm>
          <a:off x="14541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63009</xdr:rowOff>
    </xdr:from>
    <xdr:ext cx="469744" cy="259045"/>
    <xdr:sp macro="" textlink="">
      <xdr:nvSpPr>
        <xdr:cNvPr id="653" name="テキスト ボックス 652"/>
        <xdr:cNvSpPr txBox="1"/>
      </xdr:nvSpPr>
      <xdr:spPr>
        <a:xfrm>
          <a:off x="14357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30735</xdr:rowOff>
    </xdr:from>
    <xdr:to>
      <xdr:col>71</xdr:col>
      <xdr:colOff>177800</xdr:colOff>
      <xdr:row>79</xdr:row>
      <xdr:rowOff>44450</xdr:rowOff>
    </xdr:to>
    <xdr:cxnSp macro="">
      <xdr:nvCxnSpPr>
        <xdr:cNvPr id="654" name="直線コネクタ 653"/>
        <xdr:cNvCxnSpPr/>
      </xdr:nvCxnSpPr>
      <xdr:spPr>
        <a:xfrm>
          <a:off x="12814300" y="135752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164337</xdr:rowOff>
    </xdr:from>
    <xdr:to>
      <xdr:col>72</xdr:col>
      <xdr:colOff>38100</xdr:colOff>
      <xdr:row>78</xdr:row>
      <xdr:rowOff>94487</xdr:rowOff>
    </xdr:to>
    <xdr:sp macro="" textlink="">
      <xdr:nvSpPr>
        <xdr:cNvPr id="655" name="フローチャート: 判断 654"/>
        <xdr:cNvSpPr/>
      </xdr:nvSpPr>
      <xdr:spPr>
        <a:xfrm>
          <a:off x="13652500" y="133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111014</xdr:rowOff>
    </xdr:from>
    <xdr:ext cx="378565" cy="259045"/>
    <xdr:sp macro="" textlink="">
      <xdr:nvSpPr>
        <xdr:cNvPr id="656" name="テキスト ボックス 655"/>
        <xdr:cNvSpPr txBox="1"/>
      </xdr:nvSpPr>
      <xdr:spPr>
        <a:xfrm>
          <a:off x="13514017" y="13141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52705</xdr:rowOff>
    </xdr:from>
    <xdr:to>
      <xdr:col>67</xdr:col>
      <xdr:colOff>101600</xdr:colOff>
      <xdr:row>78</xdr:row>
      <xdr:rowOff>154305</xdr:rowOff>
    </xdr:to>
    <xdr:sp macro="" textlink="">
      <xdr:nvSpPr>
        <xdr:cNvPr id="657" name="フローチャート: 判断 656"/>
        <xdr:cNvSpPr/>
      </xdr:nvSpPr>
      <xdr:spPr>
        <a:xfrm>
          <a:off x="12763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170832</xdr:rowOff>
    </xdr:from>
    <xdr:ext cx="378565" cy="259045"/>
    <xdr:sp macro="" textlink="">
      <xdr:nvSpPr>
        <xdr:cNvPr id="658" name="テキスト ボックス 657"/>
        <xdr:cNvSpPr txBox="1"/>
      </xdr:nvSpPr>
      <xdr:spPr>
        <a:xfrm>
          <a:off x="12625017" y="13201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146813</xdr:rowOff>
    </xdr:from>
    <xdr:to>
      <xdr:col>85</xdr:col>
      <xdr:colOff>177800</xdr:colOff>
      <xdr:row>79</xdr:row>
      <xdr:rowOff>76963</xdr:rowOff>
    </xdr:to>
    <xdr:sp macro="" textlink="">
      <xdr:nvSpPr>
        <xdr:cNvPr id="664" name="楕円 663"/>
        <xdr:cNvSpPr/>
      </xdr:nvSpPr>
      <xdr:spPr>
        <a:xfrm>
          <a:off x="16268700" y="135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61740</xdr:rowOff>
    </xdr:from>
    <xdr:ext cx="313932" cy="259045"/>
    <xdr:sp macro="" textlink="">
      <xdr:nvSpPr>
        <xdr:cNvPr id="665" name="災害復旧費該当値テキスト"/>
        <xdr:cNvSpPr txBox="1"/>
      </xdr:nvSpPr>
      <xdr:spPr>
        <a:xfrm>
          <a:off x="16370300" y="1343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151385</xdr:rowOff>
    </xdr:from>
    <xdr:to>
      <xdr:col>67</xdr:col>
      <xdr:colOff>101600</xdr:colOff>
      <xdr:row>79</xdr:row>
      <xdr:rowOff>81535</xdr:rowOff>
    </xdr:to>
    <xdr:sp macro="" textlink="">
      <xdr:nvSpPr>
        <xdr:cNvPr id="672" name="楕円 671"/>
        <xdr:cNvSpPr/>
      </xdr:nvSpPr>
      <xdr:spPr>
        <a:xfrm>
          <a:off x="12763500" y="135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72662</xdr:rowOff>
    </xdr:from>
    <xdr:ext cx="313932" cy="259045"/>
    <xdr:sp macro="" textlink="">
      <xdr:nvSpPr>
        <xdr:cNvPr id="673" name="テキスト ボックス 672"/>
        <xdr:cNvSpPr txBox="1"/>
      </xdr:nvSpPr>
      <xdr:spPr>
        <a:xfrm>
          <a:off x="12657333" y="1361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4434</xdr:rowOff>
    </xdr:from>
    <xdr:to>
      <xdr:col>85</xdr:col>
      <xdr:colOff>126364</xdr:colOff>
      <xdr:row>98</xdr:row>
      <xdr:rowOff>129347</xdr:rowOff>
    </xdr:to>
    <xdr:cxnSp macro="">
      <xdr:nvCxnSpPr>
        <xdr:cNvPr id="700" name="直線コネクタ 699"/>
        <xdr:cNvCxnSpPr/>
      </xdr:nvCxnSpPr>
      <xdr:spPr>
        <a:xfrm flipV="1">
          <a:off x="16317595" y="15606384"/>
          <a:ext cx="1269" cy="132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133174</xdr:rowOff>
    </xdr:from>
    <xdr:ext cx="534377" cy="259045"/>
    <xdr:sp macro="" textlink="">
      <xdr:nvSpPr>
        <xdr:cNvPr id="701" name="公債費最小値テキスト"/>
        <xdr:cNvSpPr txBox="1"/>
      </xdr:nvSpPr>
      <xdr:spPr>
        <a:xfrm>
          <a:off x="16370300" y="169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129347</xdr:rowOff>
    </xdr:from>
    <xdr:to>
      <xdr:col>86</xdr:col>
      <xdr:colOff>25400</xdr:colOff>
      <xdr:row>98</xdr:row>
      <xdr:rowOff>129347</xdr:rowOff>
    </xdr:to>
    <xdr:cxnSp macro="">
      <xdr:nvCxnSpPr>
        <xdr:cNvPr id="702" name="直線コネクタ 701"/>
        <xdr:cNvCxnSpPr/>
      </xdr:nvCxnSpPr>
      <xdr:spPr>
        <a:xfrm>
          <a:off x="16230600" y="1693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122561</xdr:rowOff>
    </xdr:from>
    <xdr:ext cx="534377" cy="259045"/>
    <xdr:sp macro="" textlink="">
      <xdr:nvSpPr>
        <xdr:cNvPr id="703" name="公債費最大値テキスト"/>
        <xdr:cNvSpPr txBox="1"/>
      </xdr:nvSpPr>
      <xdr:spPr>
        <a:xfrm>
          <a:off x="16370300" y="153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4434</xdr:rowOff>
    </xdr:from>
    <xdr:to>
      <xdr:col>86</xdr:col>
      <xdr:colOff>25400</xdr:colOff>
      <xdr:row>91</xdr:row>
      <xdr:rowOff>4434</xdr:rowOff>
    </xdr:to>
    <xdr:cxnSp macro="">
      <xdr:nvCxnSpPr>
        <xdr:cNvPr id="704" name="直線コネクタ 703"/>
        <xdr:cNvCxnSpPr/>
      </xdr:nvCxnSpPr>
      <xdr:spPr>
        <a:xfrm>
          <a:off x="16230600" y="1560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45909</xdr:rowOff>
    </xdr:from>
    <xdr:to>
      <xdr:col>85</xdr:col>
      <xdr:colOff>127000</xdr:colOff>
      <xdr:row>97</xdr:row>
      <xdr:rowOff>67038</xdr:rowOff>
    </xdr:to>
    <xdr:cxnSp macro="">
      <xdr:nvCxnSpPr>
        <xdr:cNvPr id="705" name="直線コネクタ 704"/>
        <xdr:cNvCxnSpPr/>
      </xdr:nvCxnSpPr>
      <xdr:spPr>
        <a:xfrm flipV="1">
          <a:off x="15481300" y="16505109"/>
          <a:ext cx="838200" cy="19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32616</xdr:rowOff>
    </xdr:from>
    <xdr:ext cx="534377" cy="259045"/>
    <xdr:sp macro="" textlink="">
      <xdr:nvSpPr>
        <xdr:cNvPr id="706" name="公債費平均値テキスト"/>
        <xdr:cNvSpPr txBox="1"/>
      </xdr:nvSpPr>
      <xdr:spPr>
        <a:xfrm>
          <a:off x="16370300" y="15977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9739</xdr:rowOff>
    </xdr:from>
    <xdr:to>
      <xdr:col>85</xdr:col>
      <xdr:colOff>177800</xdr:colOff>
      <xdr:row>94</xdr:row>
      <xdr:rowOff>111339</xdr:rowOff>
    </xdr:to>
    <xdr:sp macro="" textlink="">
      <xdr:nvSpPr>
        <xdr:cNvPr id="707" name="フローチャート: 判断 706"/>
        <xdr:cNvSpPr/>
      </xdr:nvSpPr>
      <xdr:spPr>
        <a:xfrm>
          <a:off x="16268700" y="1612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62009</xdr:rowOff>
    </xdr:from>
    <xdr:to>
      <xdr:col>81</xdr:col>
      <xdr:colOff>50800</xdr:colOff>
      <xdr:row>97</xdr:row>
      <xdr:rowOff>67038</xdr:rowOff>
    </xdr:to>
    <xdr:cxnSp macro="">
      <xdr:nvCxnSpPr>
        <xdr:cNvPr id="708" name="直線コネクタ 707"/>
        <xdr:cNvCxnSpPr/>
      </xdr:nvCxnSpPr>
      <xdr:spPr>
        <a:xfrm>
          <a:off x="14592300" y="1669265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49972</xdr:rowOff>
    </xdr:from>
    <xdr:to>
      <xdr:col>81</xdr:col>
      <xdr:colOff>101600</xdr:colOff>
      <xdr:row>94</xdr:row>
      <xdr:rowOff>151572</xdr:rowOff>
    </xdr:to>
    <xdr:sp macro="" textlink="">
      <xdr:nvSpPr>
        <xdr:cNvPr id="709" name="フローチャート: 判断 708"/>
        <xdr:cNvSpPr/>
      </xdr:nvSpPr>
      <xdr:spPr>
        <a:xfrm>
          <a:off x="15430500" y="161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168099</xdr:rowOff>
    </xdr:from>
    <xdr:ext cx="534377" cy="259045"/>
    <xdr:sp macro="" textlink="">
      <xdr:nvSpPr>
        <xdr:cNvPr id="710" name="テキスト ボックス 709"/>
        <xdr:cNvSpPr txBox="1"/>
      </xdr:nvSpPr>
      <xdr:spPr>
        <a:xfrm>
          <a:off x="15214111" y="1594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47216</xdr:rowOff>
    </xdr:from>
    <xdr:to>
      <xdr:col>76</xdr:col>
      <xdr:colOff>114300</xdr:colOff>
      <xdr:row>97</xdr:row>
      <xdr:rowOff>62009</xdr:rowOff>
    </xdr:to>
    <xdr:cxnSp macro="">
      <xdr:nvCxnSpPr>
        <xdr:cNvPr id="711" name="直線コネクタ 710"/>
        <xdr:cNvCxnSpPr/>
      </xdr:nvCxnSpPr>
      <xdr:spPr>
        <a:xfrm>
          <a:off x="13703300" y="16677866"/>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23912</xdr:rowOff>
    </xdr:from>
    <xdr:to>
      <xdr:col>76</xdr:col>
      <xdr:colOff>165100</xdr:colOff>
      <xdr:row>94</xdr:row>
      <xdr:rowOff>125512</xdr:rowOff>
    </xdr:to>
    <xdr:sp macro="" textlink="">
      <xdr:nvSpPr>
        <xdr:cNvPr id="712" name="フローチャート: 判断 711"/>
        <xdr:cNvSpPr/>
      </xdr:nvSpPr>
      <xdr:spPr>
        <a:xfrm>
          <a:off x="145415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142039</xdr:rowOff>
    </xdr:from>
    <xdr:ext cx="534377" cy="259045"/>
    <xdr:sp macro="" textlink="">
      <xdr:nvSpPr>
        <xdr:cNvPr id="713" name="テキスト ボックス 712"/>
        <xdr:cNvSpPr txBox="1"/>
      </xdr:nvSpPr>
      <xdr:spPr>
        <a:xfrm>
          <a:off x="14325111" y="1591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47216</xdr:rowOff>
    </xdr:from>
    <xdr:to>
      <xdr:col>71</xdr:col>
      <xdr:colOff>177800</xdr:colOff>
      <xdr:row>97</xdr:row>
      <xdr:rowOff>69390</xdr:rowOff>
    </xdr:to>
    <xdr:cxnSp macro="">
      <xdr:nvCxnSpPr>
        <xdr:cNvPr id="714" name="直線コネクタ 713"/>
        <xdr:cNvCxnSpPr/>
      </xdr:nvCxnSpPr>
      <xdr:spPr>
        <a:xfrm flipV="1">
          <a:off x="12814300" y="1667786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62905</xdr:rowOff>
    </xdr:from>
    <xdr:to>
      <xdr:col>72</xdr:col>
      <xdr:colOff>38100</xdr:colOff>
      <xdr:row>94</xdr:row>
      <xdr:rowOff>164505</xdr:rowOff>
    </xdr:to>
    <xdr:sp macro="" textlink="">
      <xdr:nvSpPr>
        <xdr:cNvPr id="715" name="フローチャート: 判断 714"/>
        <xdr:cNvSpPr/>
      </xdr:nvSpPr>
      <xdr:spPr>
        <a:xfrm>
          <a:off x="13652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9582</xdr:rowOff>
    </xdr:from>
    <xdr:ext cx="534377" cy="259045"/>
    <xdr:sp macro="" textlink="">
      <xdr:nvSpPr>
        <xdr:cNvPr id="716" name="テキスト ボックス 715"/>
        <xdr:cNvSpPr txBox="1"/>
      </xdr:nvSpPr>
      <xdr:spPr>
        <a:xfrm>
          <a:off x="13436111" y="159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33252</xdr:rowOff>
    </xdr:from>
    <xdr:to>
      <xdr:col>67</xdr:col>
      <xdr:colOff>101600</xdr:colOff>
      <xdr:row>95</xdr:row>
      <xdr:rowOff>134852</xdr:rowOff>
    </xdr:to>
    <xdr:sp macro="" textlink="">
      <xdr:nvSpPr>
        <xdr:cNvPr id="717" name="フローチャート: 判断 716"/>
        <xdr:cNvSpPr/>
      </xdr:nvSpPr>
      <xdr:spPr>
        <a:xfrm>
          <a:off x="12763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151379</xdr:rowOff>
    </xdr:from>
    <xdr:ext cx="534377" cy="259045"/>
    <xdr:sp macro="" textlink="">
      <xdr:nvSpPr>
        <xdr:cNvPr id="718" name="テキスト ボックス 717"/>
        <xdr:cNvSpPr txBox="1"/>
      </xdr:nvSpPr>
      <xdr:spPr>
        <a:xfrm>
          <a:off x="12547111" y="1609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166559</xdr:rowOff>
    </xdr:from>
    <xdr:to>
      <xdr:col>85</xdr:col>
      <xdr:colOff>177800</xdr:colOff>
      <xdr:row>96</xdr:row>
      <xdr:rowOff>96709</xdr:rowOff>
    </xdr:to>
    <xdr:sp macro="" textlink="">
      <xdr:nvSpPr>
        <xdr:cNvPr id="724" name="楕円 723"/>
        <xdr:cNvSpPr/>
      </xdr:nvSpPr>
      <xdr:spPr>
        <a:xfrm>
          <a:off x="16268700" y="164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144986</xdr:rowOff>
    </xdr:from>
    <xdr:ext cx="534377" cy="259045"/>
    <xdr:sp macro="" textlink="">
      <xdr:nvSpPr>
        <xdr:cNvPr id="725" name="公債費該当値テキスト"/>
        <xdr:cNvSpPr txBox="1"/>
      </xdr:nvSpPr>
      <xdr:spPr>
        <a:xfrm>
          <a:off x="16370300" y="1643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16238</xdr:rowOff>
    </xdr:from>
    <xdr:to>
      <xdr:col>81</xdr:col>
      <xdr:colOff>101600</xdr:colOff>
      <xdr:row>97</xdr:row>
      <xdr:rowOff>117838</xdr:rowOff>
    </xdr:to>
    <xdr:sp macro="" textlink="">
      <xdr:nvSpPr>
        <xdr:cNvPr id="726" name="楕円 725"/>
        <xdr:cNvSpPr/>
      </xdr:nvSpPr>
      <xdr:spPr>
        <a:xfrm>
          <a:off x="15430500" y="166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108965</xdr:rowOff>
    </xdr:from>
    <xdr:ext cx="534377" cy="259045"/>
    <xdr:sp macro="" textlink="">
      <xdr:nvSpPr>
        <xdr:cNvPr id="727" name="テキスト ボックス 726"/>
        <xdr:cNvSpPr txBox="1"/>
      </xdr:nvSpPr>
      <xdr:spPr>
        <a:xfrm>
          <a:off x="15214111" y="167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11209</xdr:rowOff>
    </xdr:from>
    <xdr:to>
      <xdr:col>76</xdr:col>
      <xdr:colOff>165100</xdr:colOff>
      <xdr:row>97</xdr:row>
      <xdr:rowOff>112809</xdr:rowOff>
    </xdr:to>
    <xdr:sp macro="" textlink="">
      <xdr:nvSpPr>
        <xdr:cNvPr id="728" name="楕円 727"/>
        <xdr:cNvSpPr/>
      </xdr:nvSpPr>
      <xdr:spPr>
        <a:xfrm>
          <a:off x="14541500" y="1664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103936</xdr:rowOff>
    </xdr:from>
    <xdr:ext cx="534377" cy="259045"/>
    <xdr:sp macro="" textlink="">
      <xdr:nvSpPr>
        <xdr:cNvPr id="729" name="テキスト ボックス 728"/>
        <xdr:cNvSpPr txBox="1"/>
      </xdr:nvSpPr>
      <xdr:spPr>
        <a:xfrm>
          <a:off x="14325111" y="167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167866</xdr:rowOff>
    </xdr:from>
    <xdr:to>
      <xdr:col>72</xdr:col>
      <xdr:colOff>38100</xdr:colOff>
      <xdr:row>97</xdr:row>
      <xdr:rowOff>98016</xdr:rowOff>
    </xdr:to>
    <xdr:sp macro="" textlink="">
      <xdr:nvSpPr>
        <xdr:cNvPr id="730" name="楕円 729"/>
        <xdr:cNvSpPr/>
      </xdr:nvSpPr>
      <xdr:spPr>
        <a:xfrm>
          <a:off x="13652500" y="166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89143</xdr:rowOff>
    </xdr:from>
    <xdr:ext cx="534377" cy="259045"/>
    <xdr:sp macro="" textlink="">
      <xdr:nvSpPr>
        <xdr:cNvPr id="731" name="テキスト ボックス 730"/>
        <xdr:cNvSpPr txBox="1"/>
      </xdr:nvSpPr>
      <xdr:spPr>
        <a:xfrm>
          <a:off x="13436111" y="167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18590</xdr:rowOff>
    </xdr:from>
    <xdr:to>
      <xdr:col>67</xdr:col>
      <xdr:colOff>101600</xdr:colOff>
      <xdr:row>97</xdr:row>
      <xdr:rowOff>120190</xdr:rowOff>
    </xdr:to>
    <xdr:sp macro="" textlink="">
      <xdr:nvSpPr>
        <xdr:cNvPr id="732" name="楕円 731"/>
        <xdr:cNvSpPr/>
      </xdr:nvSpPr>
      <xdr:spPr>
        <a:xfrm>
          <a:off x="12763500" y="166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111317</xdr:rowOff>
    </xdr:from>
    <xdr:ext cx="534377" cy="259045"/>
    <xdr:sp macro="" textlink="">
      <xdr:nvSpPr>
        <xdr:cNvPr id="733" name="テキスト ボックス 732"/>
        <xdr:cNvSpPr txBox="1"/>
      </xdr:nvSpPr>
      <xdr:spPr>
        <a:xfrm>
          <a:off x="12547111" y="167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126556</xdr:rowOff>
    </xdr:from>
    <xdr:to>
      <xdr:col>116</xdr:col>
      <xdr:colOff>62864</xdr:colOff>
      <xdr:row>39</xdr:row>
      <xdr:rowOff>44450</xdr:rowOff>
    </xdr:to>
    <xdr:cxnSp macro="">
      <xdr:nvCxnSpPr>
        <xdr:cNvPr id="757" name="直線コネクタ 756"/>
        <xdr:cNvCxnSpPr/>
      </xdr:nvCxnSpPr>
      <xdr:spPr>
        <a:xfrm flipV="1">
          <a:off x="22159595" y="6641656"/>
          <a:ext cx="1269" cy="8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111333</xdr:rowOff>
    </xdr:from>
    <xdr:ext cx="249299" cy="259045"/>
    <xdr:sp macro="" textlink="">
      <xdr:nvSpPr>
        <xdr:cNvPr id="758" name="諸支出金最小値テキスト"/>
        <xdr:cNvSpPr txBox="1"/>
      </xdr:nvSpPr>
      <xdr:spPr>
        <a:xfrm>
          <a:off x="22212300" y="67978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73232</xdr:rowOff>
    </xdr:from>
    <xdr:ext cx="378565" cy="259045"/>
    <xdr:sp macro="" textlink="">
      <xdr:nvSpPr>
        <xdr:cNvPr id="760" name="諸支出金最大値テキスト"/>
        <xdr:cNvSpPr txBox="1"/>
      </xdr:nvSpPr>
      <xdr:spPr>
        <a:xfrm>
          <a:off x="22212300" y="641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126556</xdr:rowOff>
    </xdr:from>
    <xdr:to>
      <xdr:col>116</xdr:col>
      <xdr:colOff>152400</xdr:colOff>
      <xdr:row>38</xdr:row>
      <xdr:rowOff>126556</xdr:rowOff>
    </xdr:to>
    <xdr:cxnSp macro="">
      <xdr:nvCxnSpPr>
        <xdr:cNvPr id="761" name="直線コネクタ 760"/>
        <xdr:cNvCxnSpPr/>
      </xdr:nvCxnSpPr>
      <xdr:spPr>
        <a:xfrm>
          <a:off x="22072600" y="664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126556</xdr:rowOff>
    </xdr:from>
    <xdr:to>
      <xdr:col>116</xdr:col>
      <xdr:colOff>63500</xdr:colOff>
      <xdr:row>38</xdr:row>
      <xdr:rowOff>128460</xdr:rowOff>
    </xdr:to>
    <xdr:cxnSp macro="">
      <xdr:nvCxnSpPr>
        <xdr:cNvPr id="762" name="直線コネクタ 761"/>
        <xdr:cNvCxnSpPr/>
      </xdr:nvCxnSpPr>
      <xdr:spPr>
        <a:xfrm flipV="1">
          <a:off x="21323300" y="6641656"/>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155783</xdr:rowOff>
    </xdr:from>
    <xdr:ext cx="313932" cy="259045"/>
    <xdr:sp macro="" textlink="">
      <xdr:nvSpPr>
        <xdr:cNvPr id="763" name="諸支出金平均値テキスト"/>
        <xdr:cNvSpPr txBox="1"/>
      </xdr:nvSpPr>
      <xdr:spPr>
        <a:xfrm>
          <a:off x="22212300" y="66708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147003</xdr:rowOff>
    </xdr:from>
    <xdr:to>
      <xdr:col>116</xdr:col>
      <xdr:colOff>114300</xdr:colOff>
      <xdr:row>39</xdr:row>
      <xdr:rowOff>77153</xdr:rowOff>
    </xdr:to>
    <xdr:sp macro="" textlink="">
      <xdr:nvSpPr>
        <xdr:cNvPr id="764" name="フローチャート: 判断 763"/>
        <xdr:cNvSpPr/>
      </xdr:nvSpPr>
      <xdr:spPr>
        <a:xfrm>
          <a:off x="221107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123698</xdr:rowOff>
    </xdr:from>
    <xdr:to>
      <xdr:col>111</xdr:col>
      <xdr:colOff>177800</xdr:colOff>
      <xdr:row>38</xdr:row>
      <xdr:rowOff>128460</xdr:rowOff>
    </xdr:to>
    <xdr:cxnSp macro="">
      <xdr:nvCxnSpPr>
        <xdr:cNvPr id="765" name="直線コネクタ 764"/>
        <xdr:cNvCxnSpPr/>
      </xdr:nvCxnSpPr>
      <xdr:spPr>
        <a:xfrm>
          <a:off x="20434300" y="663879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147383</xdr:rowOff>
    </xdr:from>
    <xdr:to>
      <xdr:col>112</xdr:col>
      <xdr:colOff>38100</xdr:colOff>
      <xdr:row>39</xdr:row>
      <xdr:rowOff>77533</xdr:rowOff>
    </xdr:to>
    <xdr:sp macro="" textlink="">
      <xdr:nvSpPr>
        <xdr:cNvPr id="766" name="フローチャート: 判断 765"/>
        <xdr:cNvSpPr/>
      </xdr:nvSpPr>
      <xdr:spPr>
        <a:xfrm>
          <a:off x="21272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68660</xdr:rowOff>
    </xdr:from>
    <xdr:ext cx="313932" cy="259045"/>
    <xdr:sp macro="" textlink="">
      <xdr:nvSpPr>
        <xdr:cNvPr id="767" name="テキスト ボックス 766"/>
        <xdr:cNvSpPr txBox="1"/>
      </xdr:nvSpPr>
      <xdr:spPr>
        <a:xfrm>
          <a:off x="21166333" y="6755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150178</xdr:rowOff>
    </xdr:from>
    <xdr:to>
      <xdr:col>107</xdr:col>
      <xdr:colOff>50800</xdr:colOff>
      <xdr:row>38</xdr:row>
      <xdr:rowOff>123698</xdr:rowOff>
    </xdr:to>
    <xdr:cxnSp macro="">
      <xdr:nvCxnSpPr>
        <xdr:cNvPr id="768" name="直線コネクタ 767"/>
        <xdr:cNvCxnSpPr/>
      </xdr:nvCxnSpPr>
      <xdr:spPr>
        <a:xfrm>
          <a:off x="19545300" y="5465128"/>
          <a:ext cx="889000" cy="117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146621</xdr:rowOff>
    </xdr:from>
    <xdr:to>
      <xdr:col>107</xdr:col>
      <xdr:colOff>101600</xdr:colOff>
      <xdr:row>39</xdr:row>
      <xdr:rowOff>76771</xdr:rowOff>
    </xdr:to>
    <xdr:sp macro="" textlink="">
      <xdr:nvSpPr>
        <xdr:cNvPr id="769" name="フローチャート: 判断 768"/>
        <xdr:cNvSpPr/>
      </xdr:nvSpPr>
      <xdr:spPr>
        <a:xfrm>
          <a:off x="20383500" y="66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67898</xdr:rowOff>
    </xdr:from>
    <xdr:ext cx="313932" cy="259045"/>
    <xdr:sp macro="" textlink="">
      <xdr:nvSpPr>
        <xdr:cNvPr id="770" name="テキスト ボックス 769"/>
        <xdr:cNvSpPr txBox="1"/>
      </xdr:nvSpPr>
      <xdr:spPr>
        <a:xfrm>
          <a:off x="20277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150178</xdr:rowOff>
    </xdr:from>
    <xdr:to>
      <xdr:col>102</xdr:col>
      <xdr:colOff>114300</xdr:colOff>
      <xdr:row>36</xdr:row>
      <xdr:rowOff>59118</xdr:rowOff>
    </xdr:to>
    <xdr:cxnSp macro="">
      <xdr:nvCxnSpPr>
        <xdr:cNvPr id="771" name="直線コネクタ 770"/>
        <xdr:cNvCxnSpPr/>
      </xdr:nvCxnSpPr>
      <xdr:spPr>
        <a:xfrm flipV="1">
          <a:off x="18656300" y="5465128"/>
          <a:ext cx="889000" cy="76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83566</xdr:rowOff>
    </xdr:from>
    <xdr:to>
      <xdr:col>102</xdr:col>
      <xdr:colOff>165100</xdr:colOff>
      <xdr:row>38</xdr:row>
      <xdr:rowOff>13715</xdr:rowOff>
    </xdr:to>
    <xdr:sp macro="" textlink="">
      <xdr:nvSpPr>
        <xdr:cNvPr id="772" name="フローチャート: 判断 771"/>
        <xdr:cNvSpPr/>
      </xdr:nvSpPr>
      <xdr:spPr>
        <a:xfrm>
          <a:off x="19494500" y="64272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4843</xdr:rowOff>
    </xdr:from>
    <xdr:ext cx="469744" cy="259045"/>
    <xdr:sp macro="" textlink="">
      <xdr:nvSpPr>
        <xdr:cNvPr id="773" name="テキスト ボックス 772"/>
        <xdr:cNvSpPr txBox="1"/>
      </xdr:nvSpPr>
      <xdr:spPr>
        <a:xfrm>
          <a:off x="19310428"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126809</xdr:rowOff>
    </xdr:from>
    <xdr:to>
      <xdr:col>98</xdr:col>
      <xdr:colOff>38100</xdr:colOff>
      <xdr:row>39</xdr:row>
      <xdr:rowOff>56959</xdr:rowOff>
    </xdr:to>
    <xdr:sp macro="" textlink="">
      <xdr:nvSpPr>
        <xdr:cNvPr id="774" name="フローチャート: 判断 773"/>
        <xdr:cNvSpPr/>
      </xdr:nvSpPr>
      <xdr:spPr>
        <a:xfrm>
          <a:off x="18605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48086</xdr:rowOff>
    </xdr:from>
    <xdr:ext cx="378565" cy="259045"/>
    <xdr:sp macro="" textlink="">
      <xdr:nvSpPr>
        <xdr:cNvPr id="775" name="テキスト ボックス 774"/>
        <xdr:cNvSpPr txBox="1"/>
      </xdr:nvSpPr>
      <xdr:spPr>
        <a:xfrm>
          <a:off x="18467017" y="673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75756</xdr:rowOff>
    </xdr:from>
    <xdr:to>
      <xdr:col>116</xdr:col>
      <xdr:colOff>114300</xdr:colOff>
      <xdr:row>39</xdr:row>
      <xdr:rowOff>5906</xdr:rowOff>
    </xdr:to>
    <xdr:sp macro="" textlink="">
      <xdr:nvSpPr>
        <xdr:cNvPr id="781" name="楕円 780"/>
        <xdr:cNvSpPr/>
      </xdr:nvSpPr>
      <xdr:spPr>
        <a:xfrm>
          <a:off x="221107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28782</xdr:rowOff>
    </xdr:from>
    <xdr:ext cx="378565" cy="259045"/>
    <xdr:sp macro="" textlink="">
      <xdr:nvSpPr>
        <xdr:cNvPr id="782" name="諸支出金該当値テキスト"/>
        <xdr:cNvSpPr txBox="1"/>
      </xdr:nvSpPr>
      <xdr:spPr>
        <a:xfrm>
          <a:off x="22212300" y="654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77660</xdr:rowOff>
    </xdr:from>
    <xdr:to>
      <xdr:col>112</xdr:col>
      <xdr:colOff>38100</xdr:colOff>
      <xdr:row>39</xdr:row>
      <xdr:rowOff>7810</xdr:rowOff>
    </xdr:to>
    <xdr:sp macro="" textlink="">
      <xdr:nvSpPr>
        <xdr:cNvPr id="783" name="楕円 782"/>
        <xdr:cNvSpPr/>
      </xdr:nvSpPr>
      <xdr:spPr>
        <a:xfrm>
          <a:off x="21272500" y="65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24337</xdr:rowOff>
    </xdr:from>
    <xdr:ext cx="378565" cy="259045"/>
    <xdr:sp macro="" textlink="">
      <xdr:nvSpPr>
        <xdr:cNvPr id="784" name="テキスト ボックス 783"/>
        <xdr:cNvSpPr txBox="1"/>
      </xdr:nvSpPr>
      <xdr:spPr>
        <a:xfrm>
          <a:off x="21134017" y="6367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72898</xdr:rowOff>
    </xdr:from>
    <xdr:to>
      <xdr:col>107</xdr:col>
      <xdr:colOff>101600</xdr:colOff>
      <xdr:row>39</xdr:row>
      <xdr:rowOff>3048</xdr:rowOff>
    </xdr:to>
    <xdr:sp macro="" textlink="">
      <xdr:nvSpPr>
        <xdr:cNvPr id="785" name="楕円 784"/>
        <xdr:cNvSpPr/>
      </xdr:nvSpPr>
      <xdr:spPr>
        <a:xfrm>
          <a:off x="20383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19575</xdr:rowOff>
    </xdr:from>
    <xdr:ext cx="378565" cy="259045"/>
    <xdr:sp macro="" textlink="">
      <xdr:nvSpPr>
        <xdr:cNvPr id="786" name="テキスト ボックス 785"/>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99378</xdr:rowOff>
    </xdr:from>
    <xdr:to>
      <xdr:col>102</xdr:col>
      <xdr:colOff>165100</xdr:colOff>
      <xdr:row>32</xdr:row>
      <xdr:rowOff>29528</xdr:rowOff>
    </xdr:to>
    <xdr:sp macro="" textlink="">
      <xdr:nvSpPr>
        <xdr:cNvPr id="787" name="楕円 786"/>
        <xdr:cNvSpPr/>
      </xdr:nvSpPr>
      <xdr:spPr>
        <a:xfrm>
          <a:off x="19494500" y="54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46055</xdr:rowOff>
    </xdr:from>
    <xdr:ext cx="469744" cy="259045"/>
    <xdr:sp macro="" textlink="">
      <xdr:nvSpPr>
        <xdr:cNvPr id="788" name="テキスト ボックス 787"/>
        <xdr:cNvSpPr txBox="1"/>
      </xdr:nvSpPr>
      <xdr:spPr>
        <a:xfrm>
          <a:off x="19310428" y="518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8318</xdr:rowOff>
    </xdr:from>
    <xdr:to>
      <xdr:col>98</xdr:col>
      <xdr:colOff>38100</xdr:colOff>
      <xdr:row>36</xdr:row>
      <xdr:rowOff>109918</xdr:rowOff>
    </xdr:to>
    <xdr:sp macro="" textlink="">
      <xdr:nvSpPr>
        <xdr:cNvPr id="789" name="楕円 788"/>
        <xdr:cNvSpPr/>
      </xdr:nvSpPr>
      <xdr:spPr>
        <a:xfrm>
          <a:off x="18605500" y="61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126445</xdr:rowOff>
    </xdr:from>
    <xdr:ext cx="469744" cy="259045"/>
    <xdr:sp macro="" textlink="">
      <xdr:nvSpPr>
        <xdr:cNvPr id="790" name="テキスト ボックス 789"/>
        <xdr:cNvSpPr txBox="1"/>
      </xdr:nvSpPr>
      <xdr:spPr>
        <a:xfrm>
          <a:off x="18421428" y="595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総務費は、土地開発公社借入金の繰上償還が減となったことや市民センター内駐車場等の整備を完了したことなどにより減となっている。</a:t>
          </a:r>
        </a:p>
        <a:p>
          <a:r>
            <a:rPr kumimoji="1" lang="ja-JP" altLang="en-US" sz="1300">
              <a:latin typeface="ＭＳ Ｐゴシック" panose="020B0600070205080204" pitchFamily="50" charset="-128"/>
              <a:ea typeface="ＭＳ Ｐゴシック" panose="020B0600070205080204" pitchFamily="50" charset="-128"/>
            </a:rPr>
            <a:t>民生費は、子ども・子育て支援において質の高いサービスを実施しているとともに、保育園や学童保育所の待機児童解消を積極的に図っていることから増加傾向が続いている。また、長寿化の伸展による介護保険や後期高齢者医療特別会計への繰出金の増加も一因となっている。</a:t>
          </a:r>
        </a:p>
        <a:p>
          <a:r>
            <a:rPr kumimoji="1" lang="ja-JP" altLang="en-US" sz="1300">
              <a:latin typeface="ＭＳ Ｐゴシック" panose="020B0600070205080204" pitchFamily="50" charset="-128"/>
              <a:ea typeface="ＭＳ Ｐゴシック" panose="020B0600070205080204" pitchFamily="50" charset="-128"/>
            </a:rPr>
            <a:t>土木費は、令和２年度からの地方公営企業法の一部適用に伴う下水道事業特別会計の打切決算により、繰出金が増となったほか、児童遊園や三鷹台駅前周辺地区の整備における用地取得、中仙川の改修や雨水貯留施設の整備進捗を反映して増となっている。</a:t>
          </a:r>
        </a:p>
        <a:p>
          <a:r>
            <a:rPr kumimoji="1" lang="ja-JP" altLang="en-US" sz="1300">
              <a:latin typeface="ＭＳ Ｐゴシック" panose="020B0600070205080204" pitchFamily="50" charset="-128"/>
              <a:ea typeface="ＭＳ Ｐゴシック" panose="020B0600070205080204" pitchFamily="50" charset="-128"/>
            </a:rPr>
            <a:t>教育費は、教育センターの耐震補強等工事等の整備が完了したものの、弓道場・アーチェリー場の整備、旧第二体育館や教育センター暫定施設の解体などにより増となっている。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比率は概ね３～４％で推移しており、財政の健全性は維持している。令和元年度は、標準税収入額の増に伴い、標準財政規模が増となる一方で、実質収支が大幅減となったことにより、実質単年度収支比率が前年度と比べて</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ポイント減少した。さらに、ふるさと納税の影響の拡大、地方消費税の清算基準の見直し等の影響など、依然として厳しい財政運営となっている。今後も後年度の財政需要を見据えながら財政調整基金の残高に注視していくとともに、行財政改革の推進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算定開始から、すべての会計で赤字額は生じていないものの、多くの特別会計が一般会計からの繰入金で財政運営を行っているため、一般会計以外は１％未満で推移している。引き続き各会計の収支状況について的確に捕捉し、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市債発行額の抑制や低金利債への借換え、高金利債の繰上償還などを実施し、元利償還金は減少傾向にある。令和元年度は、平成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借り入れた三鷹中央防災公園・元気創造プラザに係る整備事業債の繰上償還を行ったことから、元利償還金は微増となった。一方、土地開発公社が先行取得した用地の買戻しに係る経費の減に伴い、準元利償還金が減となった。また、地方債へ充当した特定財源が増となったことなどから、分子算定において差し引く算入公債費等が増となったため、実質公債費比率（分子）は、前年度を下回った。今後もバランスに配慮した市債の発行を図るなど「第４次三鷹市基本計画（第２次改定）」で目標としている「概ね５％を超えないこと」の達成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減債基金への積立を想定していない。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における市債の低金利債への借換え、高金利債の繰上償還など、後年度負担の抑制に努めている。令和元年度は、地方債現在高及び債務負担行為に基づく支出予定額が減となったものの、地方財源財高の減や基金残高の減に連動して充当可能財源等が減となったことなどから、将来負担比率（分子）が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東京都三鷹市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子ども・子育て支援と学校教育の充実及び人財の確保と育成を図るため、健康福祉資金と教育振興基金を再編し、令和元年度に創設した「子ども・子育て基金」から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百万円をとりくずしたほか、「健康福祉基金」から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百万円、「まちづくり施設整備基金」から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百万円をとりくずしたため、都支出金や寄付金を財源として一定の積み立てを行ったものの、基金全体としては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５次三鷹市基本計画の計画期間内に学校施設の長寿命化などの大規模事業が本格化し、多額の経費を要することが想定されることから、とりくずしを極力抑制するとともに計画的な積立を行うなど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・まちづくり施設整備基金：都市再生に向けた公共施設・道路・橋りょうの整備、自然環境の保全などの推進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・健康福祉基金：市民が地域において健康で安心して生活できる高福祉のまちを目指し、高齢者、障がい者及び子どもに係る福祉施策並びにすべての市民の健康施策及び健康福祉施設の整備の推進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・子ども・子育て基金：子どもたちが夢や希望を持ち、心身ともに健やかに成長することができるまちを目指し、子ども・子育て支援及び学校教育の充実並びにこれらを支える人材の確保と育成を図る。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・健康福祉基金：子ども・子育て基金設置のために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百万円、障がい者自立支援給付費など社会保障関連経費のために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百万円とりくずしたことにより減少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・子ども・子育て基金：健康福祉基金と教育振興基金の再編により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百万円を積み立てて創設したことによる増加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・まちづくり施設整備基金：公共施設の整備や都市計画事業の着実な推進のため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・教育振興基金：子ども・子育て基金設置のために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百万円をとりくずし廃止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・健康福祉基金及び子ども・子育て基金：今後の財政需要を勘案し、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億円を基金残高の目標とする。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・まちづくり施設整備基金：第５次三鷹市基本計画の計画期間内に三鷹駅前再開発等が本格化する見込であることから、計画的な積立を行う。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社会保障関連経費の伸びが続く一方で、その財源となる地方消費税交付金の消費税率の引き上げに伴う増額が令和２年度となり、歳出と財源にギャップが生じたことなどを背景に一定のとりくずしを行っ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標準財政規模を基準とし、将来的には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％の残高を目指しつつも、第４次三鷹市基本計画（第２次改定）計画期間内（令和４年度まで）においては、３年分の財源不足に対応するため残高目標を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73147701</v>
      </c>
      <c r="BO4" s="393"/>
      <c r="BP4" s="393"/>
      <c r="BQ4" s="393"/>
      <c r="BR4" s="393"/>
      <c r="BS4" s="393"/>
      <c r="BT4" s="393"/>
      <c r="BU4" s="394"/>
      <c r="BV4" s="392">
        <v>69517944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2.8</v>
      </c>
      <c r="CU4" s="399"/>
      <c r="CV4" s="399"/>
      <c r="CW4" s="399"/>
      <c r="CX4" s="399"/>
      <c r="CY4" s="399"/>
      <c r="CZ4" s="399"/>
      <c r="DA4" s="400"/>
      <c r="DB4" s="398">
        <v>4.7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71925617</v>
      </c>
      <c r="BO5" s="430"/>
      <c r="BP5" s="430"/>
      <c r="BQ5" s="430"/>
      <c r="BR5" s="430"/>
      <c r="BS5" s="430"/>
      <c r="BT5" s="430"/>
      <c r="BU5" s="431"/>
      <c r="BV5" s="429">
        <v>67614887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89.8</v>
      </c>
      <c r="CU5" s="427"/>
      <c r="CV5" s="427"/>
      <c r="CW5" s="427"/>
      <c r="CX5" s="427"/>
      <c r="CY5" s="427"/>
      <c r="CZ5" s="427"/>
      <c r="DA5" s="428"/>
      <c r="DB5" s="426">
        <v>89.4</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1222084</v>
      </c>
      <c r="BO6" s="430"/>
      <c r="BP6" s="430"/>
      <c r="BQ6" s="430"/>
      <c r="BR6" s="430"/>
      <c r="BS6" s="430"/>
      <c r="BT6" s="430"/>
      <c r="BU6" s="431"/>
      <c r="BV6" s="429">
        <v>1903057</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89.8</v>
      </c>
      <c r="CU6" s="467"/>
      <c r="CV6" s="467"/>
      <c r="CW6" s="467"/>
      <c r="CX6" s="467"/>
      <c r="CY6" s="467"/>
      <c r="CZ6" s="467"/>
      <c r="DA6" s="468"/>
      <c r="DB6" s="466">
        <v>89.4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99505</v>
      </c>
      <c r="BO7" s="430"/>
      <c r="BP7" s="430"/>
      <c r="BQ7" s="430"/>
      <c r="BR7" s="430"/>
      <c r="BS7" s="430"/>
      <c r="BT7" s="430"/>
      <c r="BU7" s="431"/>
      <c r="BV7" s="429">
        <v>61592</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39929420</v>
      </c>
      <c r="CU7" s="430"/>
      <c r="CV7" s="430"/>
      <c r="CW7" s="430"/>
      <c r="CX7" s="430"/>
      <c r="CY7" s="430"/>
      <c r="CZ7" s="430"/>
      <c r="DA7" s="431"/>
      <c r="DB7" s="429">
        <v>38891364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1122579</v>
      </c>
      <c r="BO8" s="430"/>
      <c r="BP8" s="430"/>
      <c r="BQ8" s="430"/>
      <c r="BR8" s="430"/>
      <c r="BS8" s="430"/>
      <c r="BT8" s="430"/>
      <c r="BU8" s="431"/>
      <c r="BV8" s="429">
        <v>1841465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1.17</v>
      </c>
      <c r="CU8" s="470"/>
      <c r="CV8" s="470"/>
      <c r="CW8" s="470"/>
      <c r="CX8" s="470"/>
      <c r="CY8" s="470"/>
      <c r="CZ8" s="470"/>
      <c r="DA8" s="471"/>
      <c r="DB8" s="469">
        <v>1.17</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186936</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94</v>
      </c>
      <c r="AV9" s="462"/>
      <c r="AW9" s="462"/>
      <c r="AX9" s="462"/>
      <c r="AY9" s="463" t="s">
        <v>116</v>
      </c>
      <c r="AZ9" s="464"/>
      <c r="BA9" s="464"/>
      <c r="BB9" s="464"/>
      <c r="BC9" s="464"/>
      <c r="BD9" s="464"/>
      <c r="BE9" s="464"/>
      <c r="BF9" s="464"/>
      <c r="BG9" s="464"/>
      <c r="BH9" s="464"/>
      <c r="BI9" s="464"/>
      <c r="BJ9" s="464"/>
      <c r="BK9" s="464"/>
      <c r="BL9" s="464"/>
      <c r="BM9" s="465"/>
      <c r="BN9" s="429">
        <v>-718886</v>
      </c>
      <c r="BO9" s="430"/>
      <c r="BP9" s="430"/>
      <c r="BQ9" s="430"/>
      <c r="BR9" s="430"/>
      <c r="BS9" s="430"/>
      <c r="BT9" s="430"/>
      <c r="BU9" s="431"/>
      <c r="BV9" s="429">
        <v>134918</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10.7</v>
      </c>
      <c r="CU9" s="427"/>
      <c r="CV9" s="427"/>
      <c r="CW9" s="427"/>
      <c r="CX9" s="427"/>
      <c r="CY9" s="427"/>
      <c r="CZ9" s="427"/>
      <c r="DA9" s="428"/>
      <c r="DB9" s="426">
        <v>8.6</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186083</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28590</v>
      </c>
      <c r="BO10" s="430"/>
      <c r="BP10" s="430"/>
      <c r="BQ10" s="430"/>
      <c r="BR10" s="430"/>
      <c r="BS10" s="430"/>
      <c r="BT10" s="430"/>
      <c r="BU10" s="431"/>
      <c r="BV10" s="429">
        <v>341893</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94</v>
      </c>
      <c r="AV11" s="462"/>
      <c r="AW11" s="462"/>
      <c r="AX11" s="462"/>
      <c r="AY11" s="463" t="s">
        <v>126</v>
      </c>
      <c r="AZ11" s="464"/>
      <c r="BA11" s="464"/>
      <c r="BB11" s="464"/>
      <c r="BC11" s="464"/>
      <c r="BD11" s="464"/>
      <c r="BE11" s="464"/>
      <c r="BF11" s="464"/>
      <c r="BG11" s="464"/>
      <c r="BH11" s="464"/>
      <c r="BI11" s="464"/>
      <c r="BJ11" s="464"/>
      <c r="BK11" s="464"/>
      <c r="BL11" s="464"/>
      <c r="BM11" s="465"/>
      <c r="BN11" s="429">
        <v>1228100</v>
      </c>
      <c r="BO11" s="430"/>
      <c r="BP11" s="430"/>
      <c r="BQ11" s="430"/>
      <c r="BR11" s="430"/>
      <c r="BS11" s="430"/>
      <c r="BT11" s="430"/>
      <c r="BU11" s="431"/>
      <c r="BV11" s="429">
        <v>86490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188461</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94</v>
      </c>
      <c r="AV12" s="462"/>
      <c r="AW12" s="462"/>
      <c r="AX12" s="462"/>
      <c r="AY12" s="463" t="s">
        <v>135</v>
      </c>
      <c r="AZ12" s="464"/>
      <c r="BA12" s="464"/>
      <c r="BB12" s="464"/>
      <c r="BC12" s="464"/>
      <c r="BD12" s="464"/>
      <c r="BE12" s="464"/>
      <c r="BF12" s="464"/>
      <c r="BG12" s="464"/>
      <c r="BH12" s="464"/>
      <c r="BI12" s="464"/>
      <c r="BJ12" s="464"/>
      <c r="BK12" s="464"/>
      <c r="BL12" s="464"/>
      <c r="BM12" s="465"/>
      <c r="BN12" s="429">
        <v>200000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184518</v>
      </c>
      <c r="S13" s="514"/>
      <c r="T13" s="514"/>
      <c r="U13" s="514"/>
      <c r="V13" s="515"/>
      <c r="W13" s="445" t="s">
        <v>139</v>
      </c>
      <c r="X13" s="446"/>
      <c r="Y13" s="446"/>
      <c r="Z13" s="446"/>
      <c r="AA13" s="446"/>
      <c r="AB13" s="436"/>
      <c r="AC13" s="480">
        <v>645</v>
      </c>
      <c r="AD13" s="481"/>
      <c r="AE13" s="481"/>
      <c r="AF13" s="481"/>
      <c r="AG13" s="523"/>
      <c r="AH13" s="480">
        <v>609</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337804</v>
      </c>
      <c r="BO13" s="430"/>
      <c r="BP13" s="430"/>
      <c r="BQ13" s="430"/>
      <c r="BR13" s="430"/>
      <c r="BS13" s="430"/>
      <c r="BT13" s="430"/>
      <c r="BU13" s="431"/>
      <c r="BV13" s="429">
        <v>563301</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1.4</v>
      </c>
      <c r="CU13" s="427"/>
      <c r="CV13" s="427"/>
      <c r="CW13" s="427"/>
      <c r="CX13" s="427"/>
      <c r="CY13" s="427"/>
      <c r="CZ13" s="427"/>
      <c r="DA13" s="428"/>
      <c r="DB13" s="426">
        <v>2.2999999999999998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187199</v>
      </c>
      <c r="S14" s="514"/>
      <c r="T14" s="514"/>
      <c r="U14" s="514"/>
      <c r="V14" s="515"/>
      <c r="W14" s="419"/>
      <c r="X14" s="420"/>
      <c r="Y14" s="420"/>
      <c r="Z14" s="420"/>
      <c r="AA14" s="420"/>
      <c r="AB14" s="409"/>
      <c r="AC14" s="516">
        <v>0.9</v>
      </c>
      <c r="AD14" s="517"/>
      <c r="AE14" s="517"/>
      <c r="AF14" s="517"/>
      <c r="AG14" s="518"/>
      <c r="AH14" s="516">
        <v>0.8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6.8</v>
      </c>
      <c r="CU14" s="528"/>
      <c r="CV14" s="528"/>
      <c r="CW14" s="528"/>
      <c r="CX14" s="528"/>
      <c r="CY14" s="528"/>
      <c r="CZ14" s="528"/>
      <c r="DA14" s="529"/>
      <c r="DB14" s="527">
        <v>2.5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183386</v>
      </c>
      <c r="S15" s="514"/>
      <c r="T15" s="514"/>
      <c r="U15" s="514"/>
      <c r="V15" s="515"/>
      <c r="W15" s="445" t="s">
        <v>146</v>
      </c>
      <c r="X15" s="446"/>
      <c r="Y15" s="446"/>
      <c r="Z15" s="446"/>
      <c r="AA15" s="446"/>
      <c r="AB15" s="436"/>
      <c r="AC15" s="480">
        <v>11060</v>
      </c>
      <c r="AD15" s="481"/>
      <c r="AE15" s="481"/>
      <c r="AF15" s="481"/>
      <c r="AG15" s="523"/>
      <c r="AH15" s="480">
        <v>10957</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30465116</v>
      </c>
      <c r="BO15" s="393"/>
      <c r="BP15" s="393"/>
      <c r="BQ15" s="393"/>
      <c r="BR15" s="393"/>
      <c r="BS15" s="393"/>
      <c r="BT15" s="393"/>
      <c r="BU15" s="394"/>
      <c r="BV15" s="392">
        <v>29754492</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15.2</v>
      </c>
      <c r="AD16" s="517"/>
      <c r="AE16" s="517"/>
      <c r="AF16" s="517"/>
      <c r="AG16" s="518"/>
      <c r="AH16" s="516">
        <v>15.3</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25925694</v>
      </c>
      <c r="BO16" s="430"/>
      <c r="BP16" s="430"/>
      <c r="BQ16" s="430"/>
      <c r="BR16" s="430"/>
      <c r="BS16" s="430"/>
      <c r="BT16" s="430"/>
      <c r="BU16" s="431"/>
      <c r="BV16" s="429">
        <v>26011082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61132</v>
      </c>
      <c r="AD17" s="481"/>
      <c r="AE17" s="481"/>
      <c r="AF17" s="481"/>
      <c r="AG17" s="523"/>
      <c r="AH17" s="480">
        <v>60134</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39929420</v>
      </c>
      <c r="BO17" s="430"/>
      <c r="BP17" s="430"/>
      <c r="BQ17" s="430"/>
      <c r="BR17" s="430"/>
      <c r="BS17" s="430"/>
      <c r="BT17" s="430"/>
      <c r="BU17" s="431"/>
      <c r="BV17" s="429">
        <v>38891364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16.420000000000002</v>
      </c>
      <c r="M18" s="545"/>
      <c r="N18" s="545"/>
      <c r="O18" s="545"/>
      <c r="P18" s="545"/>
      <c r="Q18" s="545"/>
      <c r="R18" s="546"/>
      <c r="S18" s="546"/>
      <c r="T18" s="546"/>
      <c r="U18" s="546"/>
      <c r="V18" s="547"/>
      <c r="W18" s="447"/>
      <c r="X18" s="448"/>
      <c r="Y18" s="448"/>
      <c r="Z18" s="448"/>
      <c r="AA18" s="448"/>
      <c r="AB18" s="439"/>
      <c r="AC18" s="548">
        <v>83.9</v>
      </c>
      <c r="AD18" s="549"/>
      <c r="AE18" s="549"/>
      <c r="AF18" s="549"/>
      <c r="AG18" s="550"/>
      <c r="AH18" s="548">
        <v>83.9</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36427453</v>
      </c>
      <c r="BO18" s="430"/>
      <c r="BP18" s="430"/>
      <c r="BQ18" s="430"/>
      <c r="BR18" s="430"/>
      <c r="BS18" s="430"/>
      <c r="BT18" s="430"/>
      <c r="BU18" s="431"/>
      <c r="BV18" s="429">
        <v>36013377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11385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47882804</v>
      </c>
      <c r="BO19" s="430"/>
      <c r="BP19" s="430"/>
      <c r="BQ19" s="430"/>
      <c r="BR19" s="430"/>
      <c r="BS19" s="430"/>
      <c r="BT19" s="430"/>
      <c r="BU19" s="431"/>
      <c r="BV19" s="429">
        <v>46225835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90226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36308947</v>
      </c>
      <c r="BO23" s="430"/>
      <c r="BP23" s="430"/>
      <c r="BQ23" s="430"/>
      <c r="BR23" s="430"/>
      <c r="BS23" s="430"/>
      <c r="BT23" s="430"/>
      <c r="BU23" s="431"/>
      <c r="BV23" s="429">
        <v>39478659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10300</v>
      </c>
      <c r="R24" s="481"/>
      <c r="S24" s="481"/>
      <c r="T24" s="481"/>
      <c r="U24" s="481"/>
      <c r="V24" s="523"/>
      <c r="W24" s="582"/>
      <c r="X24" s="570"/>
      <c r="Y24" s="571"/>
      <c r="Z24" s="479" t="s">
        <v>170</v>
      </c>
      <c r="AA24" s="459"/>
      <c r="AB24" s="459"/>
      <c r="AC24" s="459"/>
      <c r="AD24" s="459"/>
      <c r="AE24" s="459"/>
      <c r="AF24" s="459"/>
      <c r="AG24" s="460"/>
      <c r="AH24" s="480">
        <v>915</v>
      </c>
      <c r="AI24" s="481"/>
      <c r="AJ24" s="481"/>
      <c r="AK24" s="481"/>
      <c r="AL24" s="523"/>
      <c r="AM24" s="480">
        <v>2923425</v>
      </c>
      <c r="AN24" s="481"/>
      <c r="AO24" s="481"/>
      <c r="AP24" s="481"/>
      <c r="AQ24" s="481"/>
      <c r="AR24" s="523"/>
      <c r="AS24" s="480">
        <v>3195</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12567434</v>
      </c>
      <c r="BO24" s="430"/>
      <c r="BP24" s="430"/>
      <c r="BQ24" s="430"/>
      <c r="BR24" s="430"/>
      <c r="BS24" s="430"/>
      <c r="BT24" s="430"/>
      <c r="BU24" s="431"/>
      <c r="BV24" s="429">
        <v>13933798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2</v>
      </c>
      <c r="M25" s="481"/>
      <c r="N25" s="481"/>
      <c r="O25" s="481"/>
      <c r="P25" s="523"/>
      <c r="Q25" s="480">
        <v>8700</v>
      </c>
      <c r="R25" s="481"/>
      <c r="S25" s="481"/>
      <c r="T25" s="481"/>
      <c r="U25" s="481"/>
      <c r="V25" s="523"/>
      <c r="W25" s="582"/>
      <c r="X25" s="570"/>
      <c r="Y25" s="571"/>
      <c r="Z25" s="479" t="s">
        <v>173</v>
      </c>
      <c r="AA25" s="459"/>
      <c r="AB25" s="459"/>
      <c r="AC25" s="459"/>
      <c r="AD25" s="459"/>
      <c r="AE25" s="459"/>
      <c r="AF25" s="459"/>
      <c r="AG25" s="460"/>
      <c r="AH25" s="480" t="s">
        <v>129</v>
      </c>
      <c r="AI25" s="481"/>
      <c r="AJ25" s="481"/>
      <c r="AK25" s="481"/>
      <c r="AL25" s="523"/>
      <c r="AM25" s="480" t="s">
        <v>174</v>
      </c>
      <c r="AN25" s="481"/>
      <c r="AO25" s="481"/>
      <c r="AP25" s="481"/>
      <c r="AQ25" s="481"/>
      <c r="AR25" s="523"/>
      <c r="AS25" s="480" t="s">
        <v>129</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8842561</v>
      </c>
      <c r="BO25" s="393"/>
      <c r="BP25" s="393"/>
      <c r="BQ25" s="393"/>
      <c r="BR25" s="393"/>
      <c r="BS25" s="393"/>
      <c r="BT25" s="393"/>
      <c r="BU25" s="394"/>
      <c r="BV25" s="392">
        <v>8172494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8100</v>
      </c>
      <c r="R26" s="481"/>
      <c r="S26" s="481"/>
      <c r="T26" s="481"/>
      <c r="U26" s="481"/>
      <c r="V26" s="523"/>
      <c r="W26" s="582"/>
      <c r="X26" s="570"/>
      <c r="Y26" s="571"/>
      <c r="Z26" s="479" t="s">
        <v>177</v>
      </c>
      <c r="AA26" s="592"/>
      <c r="AB26" s="592"/>
      <c r="AC26" s="592"/>
      <c r="AD26" s="592"/>
      <c r="AE26" s="592"/>
      <c r="AF26" s="592"/>
      <c r="AG26" s="593"/>
      <c r="AH26" s="480">
        <v>59</v>
      </c>
      <c r="AI26" s="481"/>
      <c r="AJ26" s="481"/>
      <c r="AK26" s="481"/>
      <c r="AL26" s="523"/>
      <c r="AM26" s="480">
        <v>196175</v>
      </c>
      <c r="AN26" s="481"/>
      <c r="AO26" s="481"/>
      <c r="AP26" s="481"/>
      <c r="AQ26" s="481"/>
      <c r="AR26" s="523"/>
      <c r="AS26" s="480">
        <v>3325</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174</v>
      </c>
      <c r="BO26" s="430"/>
      <c r="BP26" s="430"/>
      <c r="BQ26" s="430"/>
      <c r="BR26" s="430"/>
      <c r="BS26" s="430"/>
      <c r="BT26" s="430"/>
      <c r="BU26" s="431"/>
      <c r="BV26" s="429" t="s">
        <v>179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6400</v>
      </c>
      <c r="R27" s="481"/>
      <c r="S27" s="481"/>
      <c r="T27" s="481"/>
      <c r="U27" s="481"/>
      <c r="V27" s="523"/>
      <c r="W27" s="582"/>
      <c r="X27" s="570"/>
      <c r="Y27" s="571"/>
      <c r="Z27" s="479" t="s">
        <v>181</v>
      </c>
      <c r="AA27" s="459"/>
      <c r="AB27" s="459"/>
      <c r="AC27" s="459"/>
      <c r="AD27" s="459"/>
      <c r="AE27" s="459"/>
      <c r="AF27" s="459"/>
      <c r="AG27" s="460"/>
      <c r="AH27" s="480">
        <v>3</v>
      </c>
      <c r="AI27" s="481"/>
      <c r="AJ27" s="481"/>
      <c r="AK27" s="481"/>
      <c r="AL27" s="523"/>
      <c r="AM27" s="480">
        <v>13064</v>
      </c>
      <c r="AN27" s="481"/>
      <c r="AO27" s="481"/>
      <c r="AP27" s="481"/>
      <c r="AQ27" s="481"/>
      <c r="AR27" s="523"/>
      <c r="AS27" s="480">
        <v>4355</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t="s">
        <v>179</v>
      </c>
      <c r="BO27" s="606"/>
      <c r="BP27" s="606"/>
      <c r="BQ27" s="606"/>
      <c r="BR27" s="606"/>
      <c r="BS27" s="606"/>
      <c r="BT27" s="606"/>
      <c r="BU27" s="607"/>
      <c r="BV27" s="605" t="s">
        <v>174</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5800</v>
      </c>
      <c r="R28" s="481"/>
      <c r="S28" s="481"/>
      <c r="T28" s="481"/>
      <c r="U28" s="481"/>
      <c r="V28" s="523"/>
      <c r="W28" s="582"/>
      <c r="X28" s="570"/>
      <c r="Y28" s="571"/>
      <c r="Z28" s="479" t="s">
        <v>184</v>
      </c>
      <c r="AA28" s="459"/>
      <c r="AB28" s="459"/>
      <c r="AC28" s="459"/>
      <c r="AD28" s="459"/>
      <c r="AE28" s="459"/>
      <c r="AF28" s="459"/>
      <c r="AG28" s="460"/>
      <c r="AH28" s="480" t="s">
        <v>128</v>
      </c>
      <c r="AI28" s="481"/>
      <c r="AJ28" s="481"/>
      <c r="AK28" s="481"/>
      <c r="AL28" s="523"/>
      <c r="AM28" s="480" t="s">
        <v>179</v>
      </c>
      <c r="AN28" s="481"/>
      <c r="AO28" s="481"/>
      <c r="AP28" s="481"/>
      <c r="AQ28" s="481"/>
      <c r="AR28" s="523"/>
      <c r="AS28" s="480" t="s">
        <v>174</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4328413</v>
      </c>
      <c r="BO28" s="393"/>
      <c r="BP28" s="393"/>
      <c r="BQ28" s="393"/>
      <c r="BR28" s="393"/>
      <c r="BS28" s="393"/>
      <c r="BT28" s="393"/>
      <c r="BU28" s="394"/>
      <c r="BV28" s="392">
        <v>4499823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26</v>
      </c>
      <c r="M29" s="481"/>
      <c r="N29" s="481"/>
      <c r="O29" s="481"/>
      <c r="P29" s="523"/>
      <c r="Q29" s="480">
        <v>5500</v>
      </c>
      <c r="R29" s="481"/>
      <c r="S29" s="481"/>
      <c r="T29" s="481"/>
      <c r="U29" s="481"/>
      <c r="V29" s="523"/>
      <c r="W29" s="583"/>
      <c r="X29" s="584"/>
      <c r="Y29" s="585"/>
      <c r="Z29" s="479" t="s">
        <v>187</v>
      </c>
      <c r="AA29" s="459"/>
      <c r="AB29" s="459"/>
      <c r="AC29" s="459"/>
      <c r="AD29" s="459"/>
      <c r="AE29" s="459"/>
      <c r="AF29" s="459"/>
      <c r="AG29" s="460"/>
      <c r="AH29" s="480">
        <v>918</v>
      </c>
      <c r="AI29" s="481"/>
      <c r="AJ29" s="481"/>
      <c r="AK29" s="481"/>
      <c r="AL29" s="523"/>
      <c r="AM29" s="480">
        <v>2936489</v>
      </c>
      <c r="AN29" s="481"/>
      <c r="AO29" s="481"/>
      <c r="AP29" s="481"/>
      <c r="AQ29" s="481"/>
      <c r="AR29" s="523"/>
      <c r="AS29" s="480">
        <v>3199</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t="s">
        <v>189</v>
      </c>
      <c r="BO29" s="430"/>
      <c r="BP29" s="430"/>
      <c r="BQ29" s="430"/>
      <c r="BR29" s="430"/>
      <c r="BS29" s="430"/>
      <c r="BT29" s="430"/>
      <c r="BU29" s="431"/>
      <c r="BV29" s="429" t="s">
        <v>174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100.2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9938362</v>
      </c>
      <c r="BO30" s="606"/>
      <c r="BP30" s="606"/>
      <c r="BQ30" s="606"/>
      <c r="BR30" s="606"/>
      <c r="BS30" s="606"/>
      <c r="BT30" s="606"/>
      <c r="BU30" s="607"/>
      <c r="BV30" s="605">
        <v>10111876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199</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204</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ふじみ衛生組合</v>
      </c>
      <c r="BZ34" s="619"/>
      <c r="CA34" s="619"/>
      <c r="CB34" s="619"/>
      <c r="CC34" s="619"/>
      <c r="CD34" s="619"/>
      <c r="CE34" s="619"/>
      <c r="CF34" s="619"/>
      <c r="CG34" s="619"/>
      <c r="CH34" s="619"/>
      <c r="CI34" s="619"/>
      <c r="CJ34" s="619"/>
      <c r="CK34" s="619"/>
      <c r="CL34" s="619"/>
      <c r="CM34" s="619"/>
      <c r="CN34" s="214"/>
      <c r="CO34" s="618">
        <f>IF(CQ34="","",MAX(C34:D43,U34:V43,AM34:AN43,BE34:BF43,BW34:BX43)+1)</f>
        <v>13</v>
      </c>
      <c r="CP34" s="618"/>
      <c r="CQ34" s="619" t="str">
        <f>IF('各会計、関係団体の財政状況及び健全化判断比率'!BS7="","",'各会計、関係団体の財政状況及び健全化判断比率'!BS7)</f>
        <v>一般財団法人　三鷹市勤労者福祉サービスセンター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介護サービス事業特別会計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東京たま広域資源循環組合</v>
      </c>
      <c r="BZ35" s="619"/>
      <c r="CA35" s="619"/>
      <c r="CB35" s="619"/>
      <c r="CC35" s="619"/>
      <c r="CD35" s="619"/>
      <c r="CE35" s="619"/>
      <c r="CF35" s="619"/>
      <c r="CG35" s="619"/>
      <c r="CH35" s="619"/>
      <c r="CI35" s="619"/>
      <c r="CJ35" s="619"/>
      <c r="CK35" s="619"/>
      <c r="CL35" s="619"/>
      <c r="CM35" s="619"/>
      <c r="CN35" s="214"/>
      <c r="CO35" s="618">
        <f t="shared" ref="CO35:CO43" si="3">IF(CQ35="","",CO34+1)</f>
        <v>14</v>
      </c>
      <c r="CP35" s="618"/>
      <c r="CQ35" s="619" t="str">
        <f>IF('各会計、関係団体の財政状況及び健全化判断比率'!BS8="","",'各会計、関係団体の財政状況及び健全化判断比率'!BS8)</f>
        <v>公益財団法人　三鷹市スポーツと文化財団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東京市町村総合事務組合（一般会計）</v>
      </c>
      <c r="BZ36" s="619"/>
      <c r="CA36" s="619"/>
      <c r="CB36" s="619"/>
      <c r="CC36" s="619"/>
      <c r="CD36" s="619"/>
      <c r="CE36" s="619"/>
      <c r="CF36" s="619"/>
      <c r="CG36" s="619"/>
      <c r="CH36" s="619"/>
      <c r="CI36" s="619"/>
      <c r="CJ36" s="619"/>
      <c r="CK36" s="619"/>
      <c r="CL36" s="619"/>
      <c r="CM36" s="619"/>
      <c r="CN36" s="214"/>
      <c r="CO36" s="618">
        <f t="shared" si="3"/>
        <v>15</v>
      </c>
      <c r="CP36" s="618"/>
      <c r="CQ36" s="619" t="str">
        <f>IF('各会計、関係団体の財政状況及び健全化判断比率'!BS9="","",'各会計、関係団体の財政状況及び健全化判断比率'!BS9)</f>
        <v>公益財団法人　三鷹国際交流協会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東京市町村総合事務組合（交通災害共済事業特別会計）</v>
      </c>
      <c r="BZ37" s="619"/>
      <c r="CA37" s="619"/>
      <c r="CB37" s="619"/>
      <c r="CC37" s="619"/>
      <c r="CD37" s="619"/>
      <c r="CE37" s="619"/>
      <c r="CF37" s="619"/>
      <c r="CG37" s="619"/>
      <c r="CH37" s="619"/>
      <c r="CI37" s="619"/>
      <c r="CJ37" s="619"/>
      <c r="CK37" s="619"/>
      <c r="CL37" s="619"/>
      <c r="CM37" s="619"/>
      <c r="CN37" s="214"/>
      <c r="CO37" s="618">
        <f t="shared" si="3"/>
        <v>16</v>
      </c>
      <c r="CP37" s="618"/>
      <c r="CQ37" s="619" t="str">
        <f>IF('各会計、関係団体の財政状況及び健全化判断比率'!BS10="","",'各会計、関係団体の財政状況及び健全化判断比率'!BS10)</f>
        <v>株式会社　まちづくり三鷹</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東京都後期高齢者医療広域連合（一般会計）</v>
      </c>
      <c r="BZ38" s="619"/>
      <c r="CA38" s="619"/>
      <c r="CB38" s="619"/>
      <c r="CC38" s="619"/>
      <c r="CD38" s="619"/>
      <c r="CE38" s="619"/>
      <c r="CF38" s="619"/>
      <c r="CG38" s="619"/>
      <c r="CH38" s="619"/>
      <c r="CI38" s="619"/>
      <c r="CJ38" s="619"/>
      <c r="CK38" s="619"/>
      <c r="CL38" s="619"/>
      <c r="CM38" s="619"/>
      <c r="CN38" s="214"/>
      <c r="CO38" s="618">
        <f t="shared" si="3"/>
        <v>17</v>
      </c>
      <c r="CP38" s="618"/>
      <c r="CQ38" s="619" t="str">
        <f>IF('各会計、関係団体の財政状況及び健全化判断比率'!BS11="","",'各会計、関係団体の財政状況及び健全化判断比率'!BS11)</f>
        <v>三鷹市土地開発公社</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東京都後期高齢者医療広域連合（後期高齢者医療特別会計）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Vm4D1MZRgvLXUBO1H8rm60gAjcXB0cSr0DLMnwOuL9bNaVUw1yQL0ioJMs67GZ5F4Z7VnqzRZhCnxULiAxwIlg==" saltValue="UoMgg4UWSJ5RVDHzvQGq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38511695</v>
      </c>
      <c r="S5" s="635"/>
      <c r="T5" s="635"/>
      <c r="U5" s="635"/>
      <c r="V5" s="635"/>
      <c r="W5" s="635"/>
      <c r="X5" s="635"/>
      <c r="Y5" s="636"/>
      <c r="Z5" s="637">
        <v>52.6</v>
      </c>
      <c r="AA5" s="637"/>
      <c r="AB5" s="637"/>
      <c r="AC5" s="637"/>
      <c r="AD5" s="638">
        <v>35841834</v>
      </c>
      <c r="AE5" s="638"/>
      <c r="AF5" s="638"/>
      <c r="AG5" s="638"/>
      <c r="AH5" s="638"/>
      <c r="AI5" s="638"/>
      <c r="AJ5" s="638"/>
      <c r="AK5" s="638"/>
      <c r="AL5" s="639">
        <v>88.4</v>
      </c>
      <c r="AM5" s="640"/>
      <c r="AN5" s="640"/>
      <c r="AO5" s="641"/>
      <c r="AP5" s="631" t="s">
        <v>229</v>
      </c>
      <c r="AQ5" s="632"/>
      <c r="AR5" s="632"/>
      <c r="AS5" s="632"/>
      <c r="AT5" s="632"/>
      <c r="AU5" s="632"/>
      <c r="AV5" s="632"/>
      <c r="AW5" s="632"/>
      <c r="AX5" s="632"/>
      <c r="AY5" s="632"/>
      <c r="AZ5" s="632"/>
      <c r="BA5" s="632"/>
      <c r="BB5" s="632"/>
      <c r="BC5" s="632"/>
      <c r="BD5" s="632"/>
      <c r="BE5" s="632"/>
      <c r="BF5" s="633"/>
      <c r="BG5" s="645">
        <v>35429522</v>
      </c>
      <c r="BH5" s="646"/>
      <c r="BI5" s="646"/>
      <c r="BJ5" s="646"/>
      <c r="BK5" s="646"/>
      <c r="BL5" s="646"/>
      <c r="BM5" s="646"/>
      <c r="BN5" s="647"/>
      <c r="BO5" s="648">
        <v>92</v>
      </c>
      <c r="BP5" s="648"/>
      <c r="BQ5" s="648"/>
      <c r="BR5" s="648"/>
      <c r="BS5" s="649">
        <v>220529</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264880</v>
      </c>
      <c r="S6" s="646"/>
      <c r="T6" s="646"/>
      <c r="U6" s="646"/>
      <c r="V6" s="646"/>
      <c r="W6" s="646"/>
      <c r="X6" s="646"/>
      <c r="Y6" s="647"/>
      <c r="Z6" s="648">
        <v>0.4</v>
      </c>
      <c r="AA6" s="648"/>
      <c r="AB6" s="648"/>
      <c r="AC6" s="648"/>
      <c r="AD6" s="649">
        <v>264880</v>
      </c>
      <c r="AE6" s="649"/>
      <c r="AF6" s="649"/>
      <c r="AG6" s="649"/>
      <c r="AH6" s="649"/>
      <c r="AI6" s="649"/>
      <c r="AJ6" s="649"/>
      <c r="AK6" s="649"/>
      <c r="AL6" s="650">
        <v>0.7</v>
      </c>
      <c r="AM6" s="651"/>
      <c r="AN6" s="651"/>
      <c r="AO6" s="652"/>
      <c r="AP6" s="642" t="s">
        <v>234</v>
      </c>
      <c r="AQ6" s="643"/>
      <c r="AR6" s="643"/>
      <c r="AS6" s="643"/>
      <c r="AT6" s="643"/>
      <c r="AU6" s="643"/>
      <c r="AV6" s="643"/>
      <c r="AW6" s="643"/>
      <c r="AX6" s="643"/>
      <c r="AY6" s="643"/>
      <c r="AZ6" s="643"/>
      <c r="BA6" s="643"/>
      <c r="BB6" s="643"/>
      <c r="BC6" s="643"/>
      <c r="BD6" s="643"/>
      <c r="BE6" s="643"/>
      <c r="BF6" s="644"/>
      <c r="BG6" s="645">
        <v>35429522</v>
      </c>
      <c r="BH6" s="646"/>
      <c r="BI6" s="646"/>
      <c r="BJ6" s="646"/>
      <c r="BK6" s="646"/>
      <c r="BL6" s="646"/>
      <c r="BM6" s="646"/>
      <c r="BN6" s="647"/>
      <c r="BO6" s="648">
        <v>92</v>
      </c>
      <c r="BP6" s="648"/>
      <c r="BQ6" s="648"/>
      <c r="BR6" s="648"/>
      <c r="BS6" s="649">
        <v>220529</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493109</v>
      </c>
      <c r="CS6" s="646"/>
      <c r="CT6" s="646"/>
      <c r="CU6" s="646"/>
      <c r="CV6" s="646"/>
      <c r="CW6" s="646"/>
      <c r="CX6" s="646"/>
      <c r="CY6" s="647"/>
      <c r="CZ6" s="639">
        <v>0.7</v>
      </c>
      <c r="DA6" s="640"/>
      <c r="DB6" s="640"/>
      <c r="DC6" s="659"/>
      <c r="DD6" s="654" t="s">
        <v>129</v>
      </c>
      <c r="DE6" s="646"/>
      <c r="DF6" s="646"/>
      <c r="DG6" s="646"/>
      <c r="DH6" s="646"/>
      <c r="DI6" s="646"/>
      <c r="DJ6" s="646"/>
      <c r="DK6" s="646"/>
      <c r="DL6" s="646"/>
      <c r="DM6" s="646"/>
      <c r="DN6" s="646"/>
      <c r="DO6" s="646"/>
      <c r="DP6" s="647"/>
      <c r="DQ6" s="654">
        <v>493052</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58622</v>
      </c>
      <c r="S7" s="646"/>
      <c r="T7" s="646"/>
      <c r="U7" s="646"/>
      <c r="V7" s="646"/>
      <c r="W7" s="646"/>
      <c r="X7" s="646"/>
      <c r="Y7" s="647"/>
      <c r="Z7" s="648">
        <v>0.1</v>
      </c>
      <c r="AA7" s="648"/>
      <c r="AB7" s="648"/>
      <c r="AC7" s="648"/>
      <c r="AD7" s="649">
        <v>58622</v>
      </c>
      <c r="AE7" s="649"/>
      <c r="AF7" s="649"/>
      <c r="AG7" s="649"/>
      <c r="AH7" s="649"/>
      <c r="AI7" s="649"/>
      <c r="AJ7" s="649"/>
      <c r="AK7" s="649"/>
      <c r="AL7" s="650">
        <v>0.1</v>
      </c>
      <c r="AM7" s="651"/>
      <c r="AN7" s="651"/>
      <c r="AO7" s="652"/>
      <c r="AP7" s="642" t="s">
        <v>237</v>
      </c>
      <c r="AQ7" s="643"/>
      <c r="AR7" s="643"/>
      <c r="AS7" s="643"/>
      <c r="AT7" s="643"/>
      <c r="AU7" s="643"/>
      <c r="AV7" s="643"/>
      <c r="AW7" s="643"/>
      <c r="AX7" s="643"/>
      <c r="AY7" s="643"/>
      <c r="AZ7" s="643"/>
      <c r="BA7" s="643"/>
      <c r="BB7" s="643"/>
      <c r="BC7" s="643"/>
      <c r="BD7" s="643"/>
      <c r="BE7" s="643"/>
      <c r="BF7" s="644"/>
      <c r="BG7" s="645">
        <v>20293078</v>
      </c>
      <c r="BH7" s="646"/>
      <c r="BI7" s="646"/>
      <c r="BJ7" s="646"/>
      <c r="BK7" s="646"/>
      <c r="BL7" s="646"/>
      <c r="BM7" s="646"/>
      <c r="BN7" s="647"/>
      <c r="BO7" s="648">
        <v>52.7</v>
      </c>
      <c r="BP7" s="648"/>
      <c r="BQ7" s="648"/>
      <c r="BR7" s="648"/>
      <c r="BS7" s="649">
        <v>220529</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8490468</v>
      </c>
      <c r="CS7" s="646"/>
      <c r="CT7" s="646"/>
      <c r="CU7" s="646"/>
      <c r="CV7" s="646"/>
      <c r="CW7" s="646"/>
      <c r="CX7" s="646"/>
      <c r="CY7" s="647"/>
      <c r="CZ7" s="648">
        <v>11.8</v>
      </c>
      <c r="DA7" s="648"/>
      <c r="DB7" s="648"/>
      <c r="DC7" s="648"/>
      <c r="DD7" s="654">
        <v>802779</v>
      </c>
      <c r="DE7" s="646"/>
      <c r="DF7" s="646"/>
      <c r="DG7" s="646"/>
      <c r="DH7" s="646"/>
      <c r="DI7" s="646"/>
      <c r="DJ7" s="646"/>
      <c r="DK7" s="646"/>
      <c r="DL7" s="646"/>
      <c r="DM7" s="646"/>
      <c r="DN7" s="646"/>
      <c r="DO7" s="646"/>
      <c r="DP7" s="647"/>
      <c r="DQ7" s="654">
        <v>6978069</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291535</v>
      </c>
      <c r="S8" s="646"/>
      <c r="T8" s="646"/>
      <c r="U8" s="646"/>
      <c r="V8" s="646"/>
      <c r="W8" s="646"/>
      <c r="X8" s="646"/>
      <c r="Y8" s="647"/>
      <c r="Z8" s="648">
        <v>0.4</v>
      </c>
      <c r="AA8" s="648"/>
      <c r="AB8" s="648"/>
      <c r="AC8" s="648"/>
      <c r="AD8" s="649">
        <v>291535</v>
      </c>
      <c r="AE8" s="649"/>
      <c r="AF8" s="649"/>
      <c r="AG8" s="649"/>
      <c r="AH8" s="649"/>
      <c r="AI8" s="649"/>
      <c r="AJ8" s="649"/>
      <c r="AK8" s="649"/>
      <c r="AL8" s="650">
        <v>0.7</v>
      </c>
      <c r="AM8" s="651"/>
      <c r="AN8" s="651"/>
      <c r="AO8" s="652"/>
      <c r="AP8" s="642" t="s">
        <v>240</v>
      </c>
      <c r="AQ8" s="643"/>
      <c r="AR8" s="643"/>
      <c r="AS8" s="643"/>
      <c r="AT8" s="643"/>
      <c r="AU8" s="643"/>
      <c r="AV8" s="643"/>
      <c r="AW8" s="643"/>
      <c r="AX8" s="643"/>
      <c r="AY8" s="643"/>
      <c r="AZ8" s="643"/>
      <c r="BA8" s="643"/>
      <c r="BB8" s="643"/>
      <c r="BC8" s="643"/>
      <c r="BD8" s="643"/>
      <c r="BE8" s="643"/>
      <c r="BF8" s="644"/>
      <c r="BG8" s="645">
        <v>354839</v>
      </c>
      <c r="BH8" s="646"/>
      <c r="BI8" s="646"/>
      <c r="BJ8" s="646"/>
      <c r="BK8" s="646"/>
      <c r="BL8" s="646"/>
      <c r="BM8" s="646"/>
      <c r="BN8" s="647"/>
      <c r="BO8" s="648">
        <v>0.9</v>
      </c>
      <c r="BP8" s="648"/>
      <c r="BQ8" s="648"/>
      <c r="BR8" s="648"/>
      <c r="BS8" s="654" t="s">
        <v>129</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36991639</v>
      </c>
      <c r="CS8" s="646"/>
      <c r="CT8" s="646"/>
      <c r="CU8" s="646"/>
      <c r="CV8" s="646"/>
      <c r="CW8" s="646"/>
      <c r="CX8" s="646"/>
      <c r="CY8" s="647"/>
      <c r="CZ8" s="648">
        <v>51.4</v>
      </c>
      <c r="DA8" s="648"/>
      <c r="DB8" s="648"/>
      <c r="DC8" s="648"/>
      <c r="DD8" s="654">
        <v>845492</v>
      </c>
      <c r="DE8" s="646"/>
      <c r="DF8" s="646"/>
      <c r="DG8" s="646"/>
      <c r="DH8" s="646"/>
      <c r="DI8" s="646"/>
      <c r="DJ8" s="646"/>
      <c r="DK8" s="646"/>
      <c r="DL8" s="646"/>
      <c r="DM8" s="646"/>
      <c r="DN8" s="646"/>
      <c r="DO8" s="646"/>
      <c r="DP8" s="647"/>
      <c r="DQ8" s="654">
        <v>18546448</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179909</v>
      </c>
      <c r="S9" s="646"/>
      <c r="T9" s="646"/>
      <c r="U9" s="646"/>
      <c r="V9" s="646"/>
      <c r="W9" s="646"/>
      <c r="X9" s="646"/>
      <c r="Y9" s="647"/>
      <c r="Z9" s="648">
        <v>0.2</v>
      </c>
      <c r="AA9" s="648"/>
      <c r="AB9" s="648"/>
      <c r="AC9" s="648"/>
      <c r="AD9" s="649">
        <v>179909</v>
      </c>
      <c r="AE9" s="649"/>
      <c r="AF9" s="649"/>
      <c r="AG9" s="649"/>
      <c r="AH9" s="649"/>
      <c r="AI9" s="649"/>
      <c r="AJ9" s="649"/>
      <c r="AK9" s="649"/>
      <c r="AL9" s="650">
        <v>0.4</v>
      </c>
      <c r="AM9" s="651"/>
      <c r="AN9" s="651"/>
      <c r="AO9" s="652"/>
      <c r="AP9" s="642" t="s">
        <v>243</v>
      </c>
      <c r="AQ9" s="643"/>
      <c r="AR9" s="643"/>
      <c r="AS9" s="643"/>
      <c r="AT9" s="643"/>
      <c r="AU9" s="643"/>
      <c r="AV9" s="643"/>
      <c r="AW9" s="643"/>
      <c r="AX9" s="643"/>
      <c r="AY9" s="643"/>
      <c r="AZ9" s="643"/>
      <c r="BA9" s="643"/>
      <c r="BB9" s="643"/>
      <c r="BC9" s="643"/>
      <c r="BD9" s="643"/>
      <c r="BE9" s="643"/>
      <c r="BF9" s="644"/>
      <c r="BG9" s="645">
        <v>17855979</v>
      </c>
      <c r="BH9" s="646"/>
      <c r="BI9" s="646"/>
      <c r="BJ9" s="646"/>
      <c r="BK9" s="646"/>
      <c r="BL9" s="646"/>
      <c r="BM9" s="646"/>
      <c r="BN9" s="647"/>
      <c r="BO9" s="648">
        <v>46.4</v>
      </c>
      <c r="BP9" s="648"/>
      <c r="BQ9" s="648"/>
      <c r="BR9" s="648"/>
      <c r="BS9" s="654" t="s">
        <v>174</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3598652</v>
      </c>
      <c r="CS9" s="646"/>
      <c r="CT9" s="646"/>
      <c r="CU9" s="646"/>
      <c r="CV9" s="646"/>
      <c r="CW9" s="646"/>
      <c r="CX9" s="646"/>
      <c r="CY9" s="647"/>
      <c r="CZ9" s="648">
        <v>5</v>
      </c>
      <c r="DA9" s="648"/>
      <c r="DB9" s="648"/>
      <c r="DC9" s="648"/>
      <c r="DD9" s="654">
        <v>5112</v>
      </c>
      <c r="DE9" s="646"/>
      <c r="DF9" s="646"/>
      <c r="DG9" s="646"/>
      <c r="DH9" s="646"/>
      <c r="DI9" s="646"/>
      <c r="DJ9" s="646"/>
      <c r="DK9" s="646"/>
      <c r="DL9" s="646"/>
      <c r="DM9" s="646"/>
      <c r="DN9" s="646"/>
      <c r="DO9" s="646"/>
      <c r="DP9" s="647"/>
      <c r="DQ9" s="654">
        <v>2611107</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174</v>
      </c>
      <c r="S10" s="646"/>
      <c r="T10" s="646"/>
      <c r="U10" s="646"/>
      <c r="V10" s="646"/>
      <c r="W10" s="646"/>
      <c r="X10" s="646"/>
      <c r="Y10" s="647"/>
      <c r="Z10" s="648" t="s">
        <v>174</v>
      </c>
      <c r="AA10" s="648"/>
      <c r="AB10" s="648"/>
      <c r="AC10" s="648"/>
      <c r="AD10" s="649" t="s">
        <v>246</v>
      </c>
      <c r="AE10" s="649"/>
      <c r="AF10" s="649"/>
      <c r="AG10" s="649"/>
      <c r="AH10" s="649"/>
      <c r="AI10" s="649"/>
      <c r="AJ10" s="649"/>
      <c r="AK10" s="649"/>
      <c r="AL10" s="650" t="s">
        <v>174</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470392</v>
      </c>
      <c r="BH10" s="646"/>
      <c r="BI10" s="646"/>
      <c r="BJ10" s="646"/>
      <c r="BK10" s="646"/>
      <c r="BL10" s="646"/>
      <c r="BM10" s="646"/>
      <c r="BN10" s="647"/>
      <c r="BO10" s="648">
        <v>1.2</v>
      </c>
      <c r="BP10" s="648"/>
      <c r="BQ10" s="648"/>
      <c r="BR10" s="648"/>
      <c r="BS10" s="654" t="s">
        <v>129</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157285</v>
      </c>
      <c r="CS10" s="646"/>
      <c r="CT10" s="646"/>
      <c r="CU10" s="646"/>
      <c r="CV10" s="646"/>
      <c r="CW10" s="646"/>
      <c r="CX10" s="646"/>
      <c r="CY10" s="647"/>
      <c r="CZ10" s="648">
        <v>0.2</v>
      </c>
      <c r="DA10" s="648"/>
      <c r="DB10" s="648"/>
      <c r="DC10" s="648"/>
      <c r="DD10" s="654" t="s">
        <v>129</v>
      </c>
      <c r="DE10" s="646"/>
      <c r="DF10" s="646"/>
      <c r="DG10" s="646"/>
      <c r="DH10" s="646"/>
      <c r="DI10" s="646"/>
      <c r="DJ10" s="646"/>
      <c r="DK10" s="646"/>
      <c r="DL10" s="646"/>
      <c r="DM10" s="646"/>
      <c r="DN10" s="646"/>
      <c r="DO10" s="646"/>
      <c r="DP10" s="647"/>
      <c r="DQ10" s="654">
        <v>105888</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3073721</v>
      </c>
      <c r="S11" s="646"/>
      <c r="T11" s="646"/>
      <c r="U11" s="646"/>
      <c r="V11" s="646"/>
      <c r="W11" s="646"/>
      <c r="X11" s="646"/>
      <c r="Y11" s="647"/>
      <c r="Z11" s="650">
        <v>4.2</v>
      </c>
      <c r="AA11" s="651"/>
      <c r="AB11" s="651"/>
      <c r="AC11" s="663"/>
      <c r="AD11" s="654">
        <v>3073721</v>
      </c>
      <c r="AE11" s="646"/>
      <c r="AF11" s="646"/>
      <c r="AG11" s="646"/>
      <c r="AH11" s="646"/>
      <c r="AI11" s="646"/>
      <c r="AJ11" s="646"/>
      <c r="AK11" s="647"/>
      <c r="AL11" s="650">
        <v>7.6</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1611868</v>
      </c>
      <c r="BH11" s="646"/>
      <c r="BI11" s="646"/>
      <c r="BJ11" s="646"/>
      <c r="BK11" s="646"/>
      <c r="BL11" s="646"/>
      <c r="BM11" s="646"/>
      <c r="BN11" s="647"/>
      <c r="BO11" s="648">
        <v>4.2</v>
      </c>
      <c r="BP11" s="648"/>
      <c r="BQ11" s="648"/>
      <c r="BR11" s="648"/>
      <c r="BS11" s="654">
        <v>220529</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187929</v>
      </c>
      <c r="CS11" s="646"/>
      <c r="CT11" s="646"/>
      <c r="CU11" s="646"/>
      <c r="CV11" s="646"/>
      <c r="CW11" s="646"/>
      <c r="CX11" s="646"/>
      <c r="CY11" s="647"/>
      <c r="CZ11" s="648">
        <v>0.3</v>
      </c>
      <c r="DA11" s="648"/>
      <c r="DB11" s="648"/>
      <c r="DC11" s="648"/>
      <c r="DD11" s="654">
        <v>40274</v>
      </c>
      <c r="DE11" s="646"/>
      <c r="DF11" s="646"/>
      <c r="DG11" s="646"/>
      <c r="DH11" s="646"/>
      <c r="DI11" s="646"/>
      <c r="DJ11" s="646"/>
      <c r="DK11" s="646"/>
      <c r="DL11" s="646"/>
      <c r="DM11" s="646"/>
      <c r="DN11" s="646"/>
      <c r="DO11" s="646"/>
      <c r="DP11" s="647"/>
      <c r="DQ11" s="654">
        <v>137151</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t="s">
        <v>174</v>
      </c>
      <c r="S12" s="646"/>
      <c r="T12" s="646"/>
      <c r="U12" s="646"/>
      <c r="V12" s="646"/>
      <c r="W12" s="646"/>
      <c r="X12" s="646"/>
      <c r="Y12" s="647"/>
      <c r="Z12" s="648" t="s">
        <v>129</v>
      </c>
      <c r="AA12" s="648"/>
      <c r="AB12" s="648"/>
      <c r="AC12" s="648"/>
      <c r="AD12" s="649" t="s">
        <v>129</v>
      </c>
      <c r="AE12" s="649"/>
      <c r="AF12" s="649"/>
      <c r="AG12" s="649"/>
      <c r="AH12" s="649"/>
      <c r="AI12" s="649"/>
      <c r="AJ12" s="649"/>
      <c r="AK12" s="649"/>
      <c r="AL12" s="650" t="s">
        <v>129</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14285434</v>
      </c>
      <c r="BH12" s="646"/>
      <c r="BI12" s="646"/>
      <c r="BJ12" s="646"/>
      <c r="BK12" s="646"/>
      <c r="BL12" s="646"/>
      <c r="BM12" s="646"/>
      <c r="BN12" s="647"/>
      <c r="BO12" s="648">
        <v>37.1</v>
      </c>
      <c r="BP12" s="648"/>
      <c r="BQ12" s="648"/>
      <c r="BR12" s="648"/>
      <c r="BS12" s="654" t="s">
        <v>174</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510978</v>
      </c>
      <c r="CS12" s="646"/>
      <c r="CT12" s="646"/>
      <c r="CU12" s="646"/>
      <c r="CV12" s="646"/>
      <c r="CW12" s="646"/>
      <c r="CX12" s="646"/>
      <c r="CY12" s="647"/>
      <c r="CZ12" s="648">
        <v>0.7</v>
      </c>
      <c r="DA12" s="648"/>
      <c r="DB12" s="648"/>
      <c r="DC12" s="648"/>
      <c r="DD12" s="654">
        <v>7235</v>
      </c>
      <c r="DE12" s="646"/>
      <c r="DF12" s="646"/>
      <c r="DG12" s="646"/>
      <c r="DH12" s="646"/>
      <c r="DI12" s="646"/>
      <c r="DJ12" s="646"/>
      <c r="DK12" s="646"/>
      <c r="DL12" s="646"/>
      <c r="DM12" s="646"/>
      <c r="DN12" s="646"/>
      <c r="DO12" s="646"/>
      <c r="DP12" s="647"/>
      <c r="DQ12" s="654">
        <v>323462</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174</v>
      </c>
      <c r="S13" s="646"/>
      <c r="T13" s="646"/>
      <c r="U13" s="646"/>
      <c r="V13" s="646"/>
      <c r="W13" s="646"/>
      <c r="X13" s="646"/>
      <c r="Y13" s="647"/>
      <c r="Z13" s="648" t="s">
        <v>129</v>
      </c>
      <c r="AA13" s="648"/>
      <c r="AB13" s="648"/>
      <c r="AC13" s="648"/>
      <c r="AD13" s="649" t="s">
        <v>174</v>
      </c>
      <c r="AE13" s="649"/>
      <c r="AF13" s="649"/>
      <c r="AG13" s="649"/>
      <c r="AH13" s="649"/>
      <c r="AI13" s="649"/>
      <c r="AJ13" s="649"/>
      <c r="AK13" s="649"/>
      <c r="AL13" s="650" t="s">
        <v>174</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13954611</v>
      </c>
      <c r="BH13" s="646"/>
      <c r="BI13" s="646"/>
      <c r="BJ13" s="646"/>
      <c r="BK13" s="646"/>
      <c r="BL13" s="646"/>
      <c r="BM13" s="646"/>
      <c r="BN13" s="647"/>
      <c r="BO13" s="648">
        <v>36.200000000000003</v>
      </c>
      <c r="BP13" s="648"/>
      <c r="BQ13" s="648"/>
      <c r="BR13" s="648"/>
      <c r="BS13" s="654" t="s">
        <v>129</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6059742</v>
      </c>
      <c r="CS13" s="646"/>
      <c r="CT13" s="646"/>
      <c r="CU13" s="646"/>
      <c r="CV13" s="646"/>
      <c r="CW13" s="646"/>
      <c r="CX13" s="646"/>
      <c r="CY13" s="647"/>
      <c r="CZ13" s="648">
        <v>8.4</v>
      </c>
      <c r="DA13" s="648"/>
      <c r="DB13" s="648"/>
      <c r="DC13" s="648"/>
      <c r="DD13" s="654">
        <v>2693045</v>
      </c>
      <c r="DE13" s="646"/>
      <c r="DF13" s="646"/>
      <c r="DG13" s="646"/>
      <c r="DH13" s="646"/>
      <c r="DI13" s="646"/>
      <c r="DJ13" s="646"/>
      <c r="DK13" s="646"/>
      <c r="DL13" s="646"/>
      <c r="DM13" s="646"/>
      <c r="DN13" s="646"/>
      <c r="DO13" s="646"/>
      <c r="DP13" s="647"/>
      <c r="DQ13" s="654">
        <v>4481831</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77680</v>
      </c>
      <c r="S14" s="646"/>
      <c r="T14" s="646"/>
      <c r="U14" s="646"/>
      <c r="V14" s="646"/>
      <c r="W14" s="646"/>
      <c r="X14" s="646"/>
      <c r="Y14" s="647"/>
      <c r="Z14" s="648">
        <v>0.1</v>
      </c>
      <c r="AA14" s="648"/>
      <c r="AB14" s="648"/>
      <c r="AC14" s="648"/>
      <c r="AD14" s="649">
        <v>77680</v>
      </c>
      <c r="AE14" s="649"/>
      <c r="AF14" s="649"/>
      <c r="AG14" s="649"/>
      <c r="AH14" s="649"/>
      <c r="AI14" s="649"/>
      <c r="AJ14" s="649"/>
      <c r="AK14" s="649"/>
      <c r="AL14" s="650">
        <v>0.2</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101184</v>
      </c>
      <c r="BH14" s="646"/>
      <c r="BI14" s="646"/>
      <c r="BJ14" s="646"/>
      <c r="BK14" s="646"/>
      <c r="BL14" s="646"/>
      <c r="BM14" s="646"/>
      <c r="BN14" s="647"/>
      <c r="BO14" s="648">
        <v>0.3</v>
      </c>
      <c r="BP14" s="648"/>
      <c r="BQ14" s="648"/>
      <c r="BR14" s="648"/>
      <c r="BS14" s="654" t="s">
        <v>174</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2198656</v>
      </c>
      <c r="CS14" s="646"/>
      <c r="CT14" s="646"/>
      <c r="CU14" s="646"/>
      <c r="CV14" s="646"/>
      <c r="CW14" s="646"/>
      <c r="CX14" s="646"/>
      <c r="CY14" s="647"/>
      <c r="CZ14" s="648">
        <v>3.1</v>
      </c>
      <c r="DA14" s="648"/>
      <c r="DB14" s="648"/>
      <c r="DC14" s="648"/>
      <c r="DD14" s="654">
        <v>61616</v>
      </c>
      <c r="DE14" s="646"/>
      <c r="DF14" s="646"/>
      <c r="DG14" s="646"/>
      <c r="DH14" s="646"/>
      <c r="DI14" s="646"/>
      <c r="DJ14" s="646"/>
      <c r="DK14" s="646"/>
      <c r="DL14" s="646"/>
      <c r="DM14" s="646"/>
      <c r="DN14" s="646"/>
      <c r="DO14" s="646"/>
      <c r="DP14" s="647"/>
      <c r="DQ14" s="654">
        <v>2026228</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174</v>
      </c>
      <c r="S15" s="646"/>
      <c r="T15" s="646"/>
      <c r="U15" s="646"/>
      <c r="V15" s="646"/>
      <c r="W15" s="646"/>
      <c r="X15" s="646"/>
      <c r="Y15" s="647"/>
      <c r="Z15" s="648" t="s">
        <v>129</v>
      </c>
      <c r="AA15" s="648"/>
      <c r="AB15" s="648"/>
      <c r="AC15" s="648"/>
      <c r="AD15" s="649" t="s">
        <v>246</v>
      </c>
      <c r="AE15" s="649"/>
      <c r="AF15" s="649"/>
      <c r="AG15" s="649"/>
      <c r="AH15" s="649"/>
      <c r="AI15" s="649"/>
      <c r="AJ15" s="649"/>
      <c r="AK15" s="649"/>
      <c r="AL15" s="650" t="s">
        <v>129</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749826</v>
      </c>
      <c r="BH15" s="646"/>
      <c r="BI15" s="646"/>
      <c r="BJ15" s="646"/>
      <c r="BK15" s="646"/>
      <c r="BL15" s="646"/>
      <c r="BM15" s="646"/>
      <c r="BN15" s="647"/>
      <c r="BO15" s="648">
        <v>1.9</v>
      </c>
      <c r="BP15" s="648"/>
      <c r="BQ15" s="648"/>
      <c r="BR15" s="648"/>
      <c r="BS15" s="654" t="s">
        <v>129</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7981140</v>
      </c>
      <c r="CS15" s="646"/>
      <c r="CT15" s="646"/>
      <c r="CU15" s="646"/>
      <c r="CV15" s="646"/>
      <c r="CW15" s="646"/>
      <c r="CX15" s="646"/>
      <c r="CY15" s="647"/>
      <c r="CZ15" s="648">
        <v>11.1</v>
      </c>
      <c r="DA15" s="648"/>
      <c r="DB15" s="648"/>
      <c r="DC15" s="648"/>
      <c r="DD15" s="654">
        <v>1763676</v>
      </c>
      <c r="DE15" s="646"/>
      <c r="DF15" s="646"/>
      <c r="DG15" s="646"/>
      <c r="DH15" s="646"/>
      <c r="DI15" s="646"/>
      <c r="DJ15" s="646"/>
      <c r="DK15" s="646"/>
      <c r="DL15" s="646"/>
      <c r="DM15" s="646"/>
      <c r="DN15" s="646"/>
      <c r="DO15" s="646"/>
      <c r="DP15" s="647"/>
      <c r="DQ15" s="654">
        <v>5730135</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27244</v>
      </c>
      <c r="S16" s="646"/>
      <c r="T16" s="646"/>
      <c r="U16" s="646"/>
      <c r="V16" s="646"/>
      <c r="W16" s="646"/>
      <c r="X16" s="646"/>
      <c r="Y16" s="647"/>
      <c r="Z16" s="648">
        <v>0</v>
      </c>
      <c r="AA16" s="648"/>
      <c r="AB16" s="648"/>
      <c r="AC16" s="648"/>
      <c r="AD16" s="649">
        <v>27244</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246</v>
      </c>
      <c r="BH16" s="646"/>
      <c r="BI16" s="646"/>
      <c r="BJ16" s="646"/>
      <c r="BK16" s="646"/>
      <c r="BL16" s="646"/>
      <c r="BM16" s="646"/>
      <c r="BN16" s="647"/>
      <c r="BO16" s="648" t="s">
        <v>129</v>
      </c>
      <c r="BP16" s="648"/>
      <c r="BQ16" s="648"/>
      <c r="BR16" s="648"/>
      <c r="BS16" s="654" t="s">
        <v>246</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9017</v>
      </c>
      <c r="CS16" s="646"/>
      <c r="CT16" s="646"/>
      <c r="CU16" s="646"/>
      <c r="CV16" s="646"/>
      <c r="CW16" s="646"/>
      <c r="CX16" s="646"/>
      <c r="CY16" s="647"/>
      <c r="CZ16" s="648">
        <v>0</v>
      </c>
      <c r="DA16" s="648"/>
      <c r="DB16" s="648"/>
      <c r="DC16" s="648"/>
      <c r="DD16" s="654" t="s">
        <v>129</v>
      </c>
      <c r="DE16" s="646"/>
      <c r="DF16" s="646"/>
      <c r="DG16" s="646"/>
      <c r="DH16" s="646"/>
      <c r="DI16" s="646"/>
      <c r="DJ16" s="646"/>
      <c r="DK16" s="646"/>
      <c r="DL16" s="646"/>
      <c r="DM16" s="646"/>
      <c r="DN16" s="646"/>
      <c r="DO16" s="646"/>
      <c r="DP16" s="647"/>
      <c r="DQ16" s="654">
        <v>6183</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475047</v>
      </c>
      <c r="S17" s="646"/>
      <c r="T17" s="646"/>
      <c r="U17" s="646"/>
      <c r="V17" s="646"/>
      <c r="W17" s="646"/>
      <c r="X17" s="646"/>
      <c r="Y17" s="647"/>
      <c r="Z17" s="648">
        <v>0.6</v>
      </c>
      <c r="AA17" s="648"/>
      <c r="AB17" s="648"/>
      <c r="AC17" s="648"/>
      <c r="AD17" s="649">
        <v>475047</v>
      </c>
      <c r="AE17" s="649"/>
      <c r="AF17" s="649"/>
      <c r="AG17" s="649"/>
      <c r="AH17" s="649"/>
      <c r="AI17" s="649"/>
      <c r="AJ17" s="649"/>
      <c r="AK17" s="649"/>
      <c r="AL17" s="650">
        <v>1.2</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246</v>
      </c>
      <c r="BP17" s="648"/>
      <c r="BQ17" s="648"/>
      <c r="BR17" s="648"/>
      <c r="BS17" s="654" t="s">
        <v>129</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5158632</v>
      </c>
      <c r="CS17" s="646"/>
      <c r="CT17" s="646"/>
      <c r="CU17" s="646"/>
      <c r="CV17" s="646"/>
      <c r="CW17" s="646"/>
      <c r="CX17" s="646"/>
      <c r="CY17" s="647"/>
      <c r="CZ17" s="648">
        <v>7.2</v>
      </c>
      <c r="DA17" s="648"/>
      <c r="DB17" s="648"/>
      <c r="DC17" s="648"/>
      <c r="DD17" s="654" t="s">
        <v>174</v>
      </c>
      <c r="DE17" s="646"/>
      <c r="DF17" s="646"/>
      <c r="DG17" s="646"/>
      <c r="DH17" s="646"/>
      <c r="DI17" s="646"/>
      <c r="DJ17" s="646"/>
      <c r="DK17" s="646"/>
      <c r="DL17" s="646"/>
      <c r="DM17" s="646"/>
      <c r="DN17" s="646"/>
      <c r="DO17" s="646"/>
      <c r="DP17" s="647"/>
      <c r="DQ17" s="654">
        <v>5132796</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132501</v>
      </c>
      <c r="S18" s="646"/>
      <c r="T18" s="646"/>
      <c r="U18" s="646"/>
      <c r="V18" s="646"/>
      <c r="W18" s="646"/>
      <c r="X18" s="646"/>
      <c r="Y18" s="647"/>
      <c r="Z18" s="648">
        <v>0.2</v>
      </c>
      <c r="AA18" s="648"/>
      <c r="AB18" s="648"/>
      <c r="AC18" s="648"/>
      <c r="AD18" s="649">
        <v>132501</v>
      </c>
      <c r="AE18" s="649"/>
      <c r="AF18" s="649"/>
      <c r="AG18" s="649"/>
      <c r="AH18" s="649"/>
      <c r="AI18" s="649"/>
      <c r="AJ18" s="649"/>
      <c r="AK18" s="649"/>
      <c r="AL18" s="650">
        <v>0.3</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174</v>
      </c>
      <c r="BP18" s="648"/>
      <c r="BQ18" s="648"/>
      <c r="BR18" s="648"/>
      <c r="BS18" s="654" t="s">
        <v>174</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v>88370</v>
      </c>
      <c r="CS18" s="646"/>
      <c r="CT18" s="646"/>
      <c r="CU18" s="646"/>
      <c r="CV18" s="646"/>
      <c r="CW18" s="646"/>
      <c r="CX18" s="646"/>
      <c r="CY18" s="647"/>
      <c r="CZ18" s="648">
        <v>0.1</v>
      </c>
      <c r="DA18" s="648"/>
      <c r="DB18" s="648"/>
      <c r="DC18" s="648"/>
      <c r="DD18" s="654">
        <v>88370</v>
      </c>
      <c r="DE18" s="646"/>
      <c r="DF18" s="646"/>
      <c r="DG18" s="646"/>
      <c r="DH18" s="646"/>
      <c r="DI18" s="646"/>
      <c r="DJ18" s="646"/>
      <c r="DK18" s="646"/>
      <c r="DL18" s="646"/>
      <c r="DM18" s="646"/>
      <c r="DN18" s="646"/>
      <c r="DO18" s="646"/>
      <c r="DP18" s="647"/>
      <c r="DQ18" s="654">
        <v>88370</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13058</v>
      </c>
      <c r="S19" s="646"/>
      <c r="T19" s="646"/>
      <c r="U19" s="646"/>
      <c r="V19" s="646"/>
      <c r="W19" s="646"/>
      <c r="X19" s="646"/>
      <c r="Y19" s="647"/>
      <c r="Z19" s="648">
        <v>0</v>
      </c>
      <c r="AA19" s="648"/>
      <c r="AB19" s="648"/>
      <c r="AC19" s="648"/>
      <c r="AD19" s="649">
        <v>13058</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3082173</v>
      </c>
      <c r="BH19" s="646"/>
      <c r="BI19" s="646"/>
      <c r="BJ19" s="646"/>
      <c r="BK19" s="646"/>
      <c r="BL19" s="646"/>
      <c r="BM19" s="646"/>
      <c r="BN19" s="647"/>
      <c r="BO19" s="648">
        <v>8</v>
      </c>
      <c r="BP19" s="648"/>
      <c r="BQ19" s="648"/>
      <c r="BR19" s="648"/>
      <c r="BS19" s="654" t="s">
        <v>129</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129</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1301</v>
      </c>
      <c r="S20" s="646"/>
      <c r="T20" s="646"/>
      <c r="U20" s="646"/>
      <c r="V20" s="646"/>
      <c r="W20" s="646"/>
      <c r="X20" s="646"/>
      <c r="Y20" s="647"/>
      <c r="Z20" s="648">
        <v>0</v>
      </c>
      <c r="AA20" s="648"/>
      <c r="AB20" s="648"/>
      <c r="AC20" s="648"/>
      <c r="AD20" s="649">
        <v>1301</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3082173</v>
      </c>
      <c r="BH20" s="646"/>
      <c r="BI20" s="646"/>
      <c r="BJ20" s="646"/>
      <c r="BK20" s="646"/>
      <c r="BL20" s="646"/>
      <c r="BM20" s="646"/>
      <c r="BN20" s="647"/>
      <c r="BO20" s="648">
        <v>8</v>
      </c>
      <c r="BP20" s="648"/>
      <c r="BQ20" s="648"/>
      <c r="BR20" s="648"/>
      <c r="BS20" s="654" t="s">
        <v>174</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71925617</v>
      </c>
      <c r="CS20" s="646"/>
      <c r="CT20" s="646"/>
      <c r="CU20" s="646"/>
      <c r="CV20" s="646"/>
      <c r="CW20" s="646"/>
      <c r="CX20" s="646"/>
      <c r="CY20" s="647"/>
      <c r="CZ20" s="648">
        <v>100</v>
      </c>
      <c r="DA20" s="648"/>
      <c r="DB20" s="648"/>
      <c r="DC20" s="648"/>
      <c r="DD20" s="654">
        <v>6307599</v>
      </c>
      <c r="DE20" s="646"/>
      <c r="DF20" s="646"/>
      <c r="DG20" s="646"/>
      <c r="DH20" s="646"/>
      <c r="DI20" s="646"/>
      <c r="DJ20" s="646"/>
      <c r="DK20" s="646"/>
      <c r="DL20" s="646"/>
      <c r="DM20" s="646"/>
      <c r="DN20" s="646"/>
      <c r="DO20" s="646"/>
      <c r="DP20" s="647"/>
      <c r="DQ20" s="654">
        <v>46660720</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328187</v>
      </c>
      <c r="S21" s="646"/>
      <c r="T21" s="646"/>
      <c r="U21" s="646"/>
      <c r="V21" s="646"/>
      <c r="W21" s="646"/>
      <c r="X21" s="646"/>
      <c r="Y21" s="647"/>
      <c r="Z21" s="648">
        <v>0.4</v>
      </c>
      <c r="AA21" s="648"/>
      <c r="AB21" s="648"/>
      <c r="AC21" s="648"/>
      <c r="AD21" s="649">
        <v>328187</v>
      </c>
      <c r="AE21" s="649"/>
      <c r="AF21" s="649"/>
      <c r="AG21" s="649"/>
      <c r="AH21" s="649"/>
      <c r="AI21" s="649"/>
      <c r="AJ21" s="649"/>
      <c r="AK21" s="649"/>
      <c r="AL21" s="650">
        <v>0.8</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2</v>
      </c>
      <c r="BH21" s="646"/>
      <c r="BI21" s="646"/>
      <c r="BJ21" s="646"/>
      <c r="BK21" s="646"/>
      <c r="BL21" s="646"/>
      <c r="BM21" s="646"/>
      <c r="BN21" s="647"/>
      <c r="BO21" s="648">
        <v>0</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39534</v>
      </c>
      <c r="S22" s="646"/>
      <c r="T22" s="646"/>
      <c r="U22" s="646"/>
      <c r="V22" s="646"/>
      <c r="W22" s="646"/>
      <c r="X22" s="646"/>
      <c r="Y22" s="647"/>
      <c r="Z22" s="648">
        <v>0.1</v>
      </c>
      <c r="AA22" s="648"/>
      <c r="AB22" s="648"/>
      <c r="AC22" s="648"/>
      <c r="AD22" s="649" t="s">
        <v>129</v>
      </c>
      <c r="AE22" s="649"/>
      <c r="AF22" s="649"/>
      <c r="AG22" s="649"/>
      <c r="AH22" s="649"/>
      <c r="AI22" s="649"/>
      <c r="AJ22" s="649"/>
      <c r="AK22" s="649"/>
      <c r="AL22" s="650" t="s">
        <v>174</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v>412310</v>
      </c>
      <c r="BH22" s="646"/>
      <c r="BI22" s="646"/>
      <c r="BJ22" s="646"/>
      <c r="BK22" s="646"/>
      <c r="BL22" s="646"/>
      <c r="BM22" s="646"/>
      <c r="BN22" s="647"/>
      <c r="BO22" s="648">
        <v>1.1000000000000001</v>
      </c>
      <c r="BP22" s="648"/>
      <c r="BQ22" s="648"/>
      <c r="BR22" s="648"/>
      <c r="BS22" s="654" t="s">
        <v>246</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t="s">
        <v>129</v>
      </c>
      <c r="S23" s="646"/>
      <c r="T23" s="646"/>
      <c r="U23" s="646"/>
      <c r="V23" s="646"/>
      <c r="W23" s="646"/>
      <c r="X23" s="646"/>
      <c r="Y23" s="647"/>
      <c r="Z23" s="648" t="s">
        <v>174</v>
      </c>
      <c r="AA23" s="648"/>
      <c r="AB23" s="648"/>
      <c r="AC23" s="648"/>
      <c r="AD23" s="649" t="s">
        <v>129</v>
      </c>
      <c r="AE23" s="649"/>
      <c r="AF23" s="649"/>
      <c r="AG23" s="649"/>
      <c r="AH23" s="649"/>
      <c r="AI23" s="649"/>
      <c r="AJ23" s="649"/>
      <c r="AK23" s="649"/>
      <c r="AL23" s="650" t="s">
        <v>174</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v>2669861</v>
      </c>
      <c r="BH23" s="646"/>
      <c r="BI23" s="646"/>
      <c r="BJ23" s="646"/>
      <c r="BK23" s="646"/>
      <c r="BL23" s="646"/>
      <c r="BM23" s="646"/>
      <c r="BN23" s="647"/>
      <c r="BO23" s="648">
        <v>6.9</v>
      </c>
      <c r="BP23" s="648"/>
      <c r="BQ23" s="648"/>
      <c r="BR23" s="648"/>
      <c r="BS23" s="654" t="s">
        <v>174</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39381</v>
      </c>
      <c r="S24" s="646"/>
      <c r="T24" s="646"/>
      <c r="U24" s="646"/>
      <c r="V24" s="646"/>
      <c r="W24" s="646"/>
      <c r="X24" s="646"/>
      <c r="Y24" s="647"/>
      <c r="Z24" s="648">
        <v>0.1</v>
      </c>
      <c r="AA24" s="648"/>
      <c r="AB24" s="648"/>
      <c r="AC24" s="648"/>
      <c r="AD24" s="649" t="s">
        <v>129</v>
      </c>
      <c r="AE24" s="649"/>
      <c r="AF24" s="649"/>
      <c r="AG24" s="649"/>
      <c r="AH24" s="649"/>
      <c r="AI24" s="649"/>
      <c r="AJ24" s="649"/>
      <c r="AK24" s="649"/>
      <c r="AL24" s="650" t="s">
        <v>246</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129</v>
      </c>
      <c r="BP24" s="648"/>
      <c r="BQ24" s="648"/>
      <c r="BR24" s="648"/>
      <c r="BS24" s="654" t="s">
        <v>129</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36286092</v>
      </c>
      <c r="CS24" s="635"/>
      <c r="CT24" s="635"/>
      <c r="CU24" s="635"/>
      <c r="CV24" s="635"/>
      <c r="CW24" s="635"/>
      <c r="CX24" s="635"/>
      <c r="CY24" s="636"/>
      <c r="CZ24" s="639">
        <v>50.4</v>
      </c>
      <c r="DA24" s="640"/>
      <c r="DB24" s="640"/>
      <c r="DC24" s="659"/>
      <c r="DD24" s="681">
        <v>20146949</v>
      </c>
      <c r="DE24" s="635"/>
      <c r="DF24" s="635"/>
      <c r="DG24" s="635"/>
      <c r="DH24" s="635"/>
      <c r="DI24" s="635"/>
      <c r="DJ24" s="635"/>
      <c r="DK24" s="636"/>
      <c r="DL24" s="681">
        <v>18856874</v>
      </c>
      <c r="DM24" s="635"/>
      <c r="DN24" s="635"/>
      <c r="DO24" s="635"/>
      <c r="DP24" s="635"/>
      <c r="DQ24" s="635"/>
      <c r="DR24" s="635"/>
      <c r="DS24" s="635"/>
      <c r="DT24" s="635"/>
      <c r="DU24" s="635"/>
      <c r="DV24" s="636"/>
      <c r="DW24" s="639">
        <v>46.5</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v>153</v>
      </c>
      <c r="S25" s="646"/>
      <c r="T25" s="646"/>
      <c r="U25" s="646"/>
      <c r="V25" s="646"/>
      <c r="W25" s="646"/>
      <c r="X25" s="646"/>
      <c r="Y25" s="647"/>
      <c r="Z25" s="648">
        <v>0</v>
      </c>
      <c r="AA25" s="648"/>
      <c r="AB25" s="648"/>
      <c r="AC25" s="648"/>
      <c r="AD25" s="649" t="s">
        <v>129</v>
      </c>
      <c r="AE25" s="649"/>
      <c r="AF25" s="649"/>
      <c r="AG25" s="649"/>
      <c r="AH25" s="649"/>
      <c r="AI25" s="649"/>
      <c r="AJ25" s="649"/>
      <c r="AK25" s="649"/>
      <c r="AL25" s="650" t="s">
        <v>246</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246</v>
      </c>
      <c r="BH25" s="646"/>
      <c r="BI25" s="646"/>
      <c r="BJ25" s="646"/>
      <c r="BK25" s="646"/>
      <c r="BL25" s="646"/>
      <c r="BM25" s="646"/>
      <c r="BN25" s="647"/>
      <c r="BO25" s="648" t="s">
        <v>129</v>
      </c>
      <c r="BP25" s="648"/>
      <c r="BQ25" s="648"/>
      <c r="BR25" s="648"/>
      <c r="BS25" s="654" t="s">
        <v>246</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9921433</v>
      </c>
      <c r="CS25" s="682"/>
      <c r="CT25" s="682"/>
      <c r="CU25" s="682"/>
      <c r="CV25" s="682"/>
      <c r="CW25" s="682"/>
      <c r="CX25" s="682"/>
      <c r="CY25" s="683"/>
      <c r="CZ25" s="650">
        <v>13.8</v>
      </c>
      <c r="DA25" s="679"/>
      <c r="DB25" s="679"/>
      <c r="DC25" s="684"/>
      <c r="DD25" s="654">
        <v>8902283</v>
      </c>
      <c r="DE25" s="682"/>
      <c r="DF25" s="682"/>
      <c r="DG25" s="682"/>
      <c r="DH25" s="682"/>
      <c r="DI25" s="682"/>
      <c r="DJ25" s="682"/>
      <c r="DK25" s="683"/>
      <c r="DL25" s="654">
        <v>8840453</v>
      </c>
      <c r="DM25" s="682"/>
      <c r="DN25" s="682"/>
      <c r="DO25" s="682"/>
      <c r="DP25" s="682"/>
      <c r="DQ25" s="682"/>
      <c r="DR25" s="682"/>
      <c r="DS25" s="682"/>
      <c r="DT25" s="682"/>
      <c r="DU25" s="682"/>
      <c r="DV25" s="683"/>
      <c r="DW25" s="650">
        <v>21.8</v>
      </c>
      <c r="DX25" s="679"/>
      <c r="DY25" s="679"/>
      <c r="DZ25" s="679"/>
      <c r="EA25" s="679"/>
      <c r="EB25" s="679"/>
      <c r="EC25" s="680"/>
    </row>
    <row r="26" spans="2:133" ht="11.25" customHeight="1" x14ac:dyDescent="0.15">
      <c r="B26" s="642" t="s">
        <v>297</v>
      </c>
      <c r="C26" s="643"/>
      <c r="D26" s="643"/>
      <c r="E26" s="643"/>
      <c r="F26" s="643"/>
      <c r="G26" s="643"/>
      <c r="H26" s="643"/>
      <c r="I26" s="643"/>
      <c r="J26" s="643"/>
      <c r="K26" s="643"/>
      <c r="L26" s="643"/>
      <c r="M26" s="643"/>
      <c r="N26" s="643"/>
      <c r="O26" s="643"/>
      <c r="P26" s="643"/>
      <c r="Q26" s="644"/>
      <c r="R26" s="645">
        <v>42999867</v>
      </c>
      <c r="S26" s="646"/>
      <c r="T26" s="646"/>
      <c r="U26" s="646"/>
      <c r="V26" s="646"/>
      <c r="W26" s="646"/>
      <c r="X26" s="646"/>
      <c r="Y26" s="647"/>
      <c r="Z26" s="648">
        <v>58.8</v>
      </c>
      <c r="AA26" s="648"/>
      <c r="AB26" s="648"/>
      <c r="AC26" s="648"/>
      <c r="AD26" s="649">
        <v>40290472</v>
      </c>
      <c r="AE26" s="649"/>
      <c r="AF26" s="649"/>
      <c r="AG26" s="649"/>
      <c r="AH26" s="649"/>
      <c r="AI26" s="649"/>
      <c r="AJ26" s="649"/>
      <c r="AK26" s="649"/>
      <c r="AL26" s="650">
        <v>99.3</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129</v>
      </c>
      <c r="BH26" s="646"/>
      <c r="BI26" s="646"/>
      <c r="BJ26" s="646"/>
      <c r="BK26" s="646"/>
      <c r="BL26" s="646"/>
      <c r="BM26" s="646"/>
      <c r="BN26" s="647"/>
      <c r="BO26" s="648" t="s">
        <v>246</v>
      </c>
      <c r="BP26" s="648"/>
      <c r="BQ26" s="648"/>
      <c r="BR26" s="648"/>
      <c r="BS26" s="654" t="s">
        <v>129</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6315838</v>
      </c>
      <c r="CS26" s="646"/>
      <c r="CT26" s="646"/>
      <c r="CU26" s="646"/>
      <c r="CV26" s="646"/>
      <c r="CW26" s="646"/>
      <c r="CX26" s="646"/>
      <c r="CY26" s="647"/>
      <c r="CZ26" s="650">
        <v>8.8000000000000007</v>
      </c>
      <c r="DA26" s="679"/>
      <c r="DB26" s="679"/>
      <c r="DC26" s="684"/>
      <c r="DD26" s="654">
        <v>5416564</v>
      </c>
      <c r="DE26" s="646"/>
      <c r="DF26" s="646"/>
      <c r="DG26" s="646"/>
      <c r="DH26" s="646"/>
      <c r="DI26" s="646"/>
      <c r="DJ26" s="646"/>
      <c r="DK26" s="647"/>
      <c r="DL26" s="654" t="s">
        <v>129</v>
      </c>
      <c r="DM26" s="646"/>
      <c r="DN26" s="646"/>
      <c r="DO26" s="646"/>
      <c r="DP26" s="646"/>
      <c r="DQ26" s="646"/>
      <c r="DR26" s="646"/>
      <c r="DS26" s="646"/>
      <c r="DT26" s="646"/>
      <c r="DU26" s="646"/>
      <c r="DV26" s="647"/>
      <c r="DW26" s="650" t="s">
        <v>246</v>
      </c>
      <c r="DX26" s="679"/>
      <c r="DY26" s="679"/>
      <c r="DZ26" s="679"/>
      <c r="EA26" s="679"/>
      <c r="EB26" s="679"/>
      <c r="EC26" s="680"/>
    </row>
    <row r="27" spans="2:133" ht="11.25" customHeight="1" x14ac:dyDescent="0.15">
      <c r="B27" s="642" t="s">
        <v>300</v>
      </c>
      <c r="C27" s="643"/>
      <c r="D27" s="643"/>
      <c r="E27" s="643"/>
      <c r="F27" s="643"/>
      <c r="G27" s="643"/>
      <c r="H27" s="643"/>
      <c r="I27" s="643"/>
      <c r="J27" s="643"/>
      <c r="K27" s="643"/>
      <c r="L27" s="643"/>
      <c r="M27" s="643"/>
      <c r="N27" s="643"/>
      <c r="O27" s="643"/>
      <c r="P27" s="643"/>
      <c r="Q27" s="644"/>
      <c r="R27" s="645">
        <v>17767</v>
      </c>
      <c r="S27" s="646"/>
      <c r="T27" s="646"/>
      <c r="U27" s="646"/>
      <c r="V27" s="646"/>
      <c r="W27" s="646"/>
      <c r="X27" s="646"/>
      <c r="Y27" s="647"/>
      <c r="Z27" s="648">
        <v>0</v>
      </c>
      <c r="AA27" s="648"/>
      <c r="AB27" s="648"/>
      <c r="AC27" s="648"/>
      <c r="AD27" s="649">
        <v>17767</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38511695</v>
      </c>
      <c r="BH27" s="646"/>
      <c r="BI27" s="646"/>
      <c r="BJ27" s="646"/>
      <c r="BK27" s="646"/>
      <c r="BL27" s="646"/>
      <c r="BM27" s="646"/>
      <c r="BN27" s="647"/>
      <c r="BO27" s="648">
        <v>100</v>
      </c>
      <c r="BP27" s="648"/>
      <c r="BQ27" s="648"/>
      <c r="BR27" s="648"/>
      <c r="BS27" s="654">
        <v>220529</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21206027</v>
      </c>
      <c r="CS27" s="682"/>
      <c r="CT27" s="682"/>
      <c r="CU27" s="682"/>
      <c r="CV27" s="682"/>
      <c r="CW27" s="682"/>
      <c r="CX27" s="682"/>
      <c r="CY27" s="683"/>
      <c r="CZ27" s="650">
        <v>29.5</v>
      </c>
      <c r="DA27" s="679"/>
      <c r="DB27" s="679"/>
      <c r="DC27" s="684"/>
      <c r="DD27" s="654">
        <v>6111870</v>
      </c>
      <c r="DE27" s="682"/>
      <c r="DF27" s="682"/>
      <c r="DG27" s="682"/>
      <c r="DH27" s="682"/>
      <c r="DI27" s="682"/>
      <c r="DJ27" s="682"/>
      <c r="DK27" s="683"/>
      <c r="DL27" s="654">
        <v>6111725</v>
      </c>
      <c r="DM27" s="682"/>
      <c r="DN27" s="682"/>
      <c r="DO27" s="682"/>
      <c r="DP27" s="682"/>
      <c r="DQ27" s="682"/>
      <c r="DR27" s="682"/>
      <c r="DS27" s="682"/>
      <c r="DT27" s="682"/>
      <c r="DU27" s="682"/>
      <c r="DV27" s="683"/>
      <c r="DW27" s="650">
        <v>15.1</v>
      </c>
      <c r="DX27" s="679"/>
      <c r="DY27" s="679"/>
      <c r="DZ27" s="679"/>
      <c r="EA27" s="679"/>
      <c r="EB27" s="679"/>
      <c r="EC27" s="680"/>
    </row>
    <row r="28" spans="2:133" ht="11.25" customHeight="1" x14ac:dyDescent="0.15">
      <c r="B28" s="642" t="s">
        <v>303</v>
      </c>
      <c r="C28" s="643"/>
      <c r="D28" s="643"/>
      <c r="E28" s="643"/>
      <c r="F28" s="643"/>
      <c r="G28" s="643"/>
      <c r="H28" s="643"/>
      <c r="I28" s="643"/>
      <c r="J28" s="643"/>
      <c r="K28" s="643"/>
      <c r="L28" s="643"/>
      <c r="M28" s="643"/>
      <c r="N28" s="643"/>
      <c r="O28" s="643"/>
      <c r="P28" s="643"/>
      <c r="Q28" s="644"/>
      <c r="R28" s="645">
        <v>600852</v>
      </c>
      <c r="S28" s="646"/>
      <c r="T28" s="646"/>
      <c r="U28" s="646"/>
      <c r="V28" s="646"/>
      <c r="W28" s="646"/>
      <c r="X28" s="646"/>
      <c r="Y28" s="647"/>
      <c r="Z28" s="648">
        <v>0.8</v>
      </c>
      <c r="AA28" s="648"/>
      <c r="AB28" s="648"/>
      <c r="AC28" s="648"/>
      <c r="AD28" s="649" t="s">
        <v>129</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5158632</v>
      </c>
      <c r="CS28" s="646"/>
      <c r="CT28" s="646"/>
      <c r="CU28" s="646"/>
      <c r="CV28" s="646"/>
      <c r="CW28" s="646"/>
      <c r="CX28" s="646"/>
      <c r="CY28" s="647"/>
      <c r="CZ28" s="650">
        <v>7.2</v>
      </c>
      <c r="DA28" s="679"/>
      <c r="DB28" s="679"/>
      <c r="DC28" s="684"/>
      <c r="DD28" s="654">
        <v>5132796</v>
      </c>
      <c r="DE28" s="646"/>
      <c r="DF28" s="646"/>
      <c r="DG28" s="646"/>
      <c r="DH28" s="646"/>
      <c r="DI28" s="646"/>
      <c r="DJ28" s="646"/>
      <c r="DK28" s="647"/>
      <c r="DL28" s="654">
        <v>3904696</v>
      </c>
      <c r="DM28" s="646"/>
      <c r="DN28" s="646"/>
      <c r="DO28" s="646"/>
      <c r="DP28" s="646"/>
      <c r="DQ28" s="646"/>
      <c r="DR28" s="646"/>
      <c r="DS28" s="646"/>
      <c r="DT28" s="646"/>
      <c r="DU28" s="646"/>
      <c r="DV28" s="647"/>
      <c r="DW28" s="650">
        <v>9.6</v>
      </c>
      <c r="DX28" s="679"/>
      <c r="DY28" s="679"/>
      <c r="DZ28" s="679"/>
      <c r="EA28" s="679"/>
      <c r="EB28" s="679"/>
      <c r="EC28" s="680"/>
    </row>
    <row r="29" spans="2:133" ht="11.25" customHeight="1" x14ac:dyDescent="0.15">
      <c r="B29" s="642" t="s">
        <v>305</v>
      </c>
      <c r="C29" s="643"/>
      <c r="D29" s="643"/>
      <c r="E29" s="643"/>
      <c r="F29" s="643"/>
      <c r="G29" s="643"/>
      <c r="H29" s="643"/>
      <c r="I29" s="643"/>
      <c r="J29" s="643"/>
      <c r="K29" s="643"/>
      <c r="L29" s="643"/>
      <c r="M29" s="643"/>
      <c r="N29" s="643"/>
      <c r="O29" s="643"/>
      <c r="P29" s="643"/>
      <c r="Q29" s="644"/>
      <c r="R29" s="645">
        <v>904393</v>
      </c>
      <c r="S29" s="646"/>
      <c r="T29" s="646"/>
      <c r="U29" s="646"/>
      <c r="V29" s="646"/>
      <c r="W29" s="646"/>
      <c r="X29" s="646"/>
      <c r="Y29" s="647"/>
      <c r="Z29" s="648">
        <v>1.2</v>
      </c>
      <c r="AA29" s="648"/>
      <c r="AB29" s="648"/>
      <c r="AC29" s="648"/>
      <c r="AD29" s="649">
        <v>248997</v>
      </c>
      <c r="AE29" s="649"/>
      <c r="AF29" s="649"/>
      <c r="AG29" s="649"/>
      <c r="AH29" s="649"/>
      <c r="AI29" s="649"/>
      <c r="AJ29" s="649"/>
      <c r="AK29" s="649"/>
      <c r="AL29" s="650">
        <v>0.6</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306</v>
      </c>
      <c r="CE29" s="692"/>
      <c r="CF29" s="660" t="s">
        <v>307</v>
      </c>
      <c r="CG29" s="661"/>
      <c r="CH29" s="661"/>
      <c r="CI29" s="661"/>
      <c r="CJ29" s="661"/>
      <c r="CK29" s="661"/>
      <c r="CL29" s="661"/>
      <c r="CM29" s="661"/>
      <c r="CN29" s="661"/>
      <c r="CO29" s="661"/>
      <c r="CP29" s="661"/>
      <c r="CQ29" s="662"/>
      <c r="CR29" s="645">
        <v>5158257</v>
      </c>
      <c r="CS29" s="682"/>
      <c r="CT29" s="682"/>
      <c r="CU29" s="682"/>
      <c r="CV29" s="682"/>
      <c r="CW29" s="682"/>
      <c r="CX29" s="682"/>
      <c r="CY29" s="683"/>
      <c r="CZ29" s="650">
        <v>7.2</v>
      </c>
      <c r="DA29" s="679"/>
      <c r="DB29" s="679"/>
      <c r="DC29" s="684"/>
      <c r="DD29" s="654">
        <v>5132421</v>
      </c>
      <c r="DE29" s="682"/>
      <c r="DF29" s="682"/>
      <c r="DG29" s="682"/>
      <c r="DH29" s="682"/>
      <c r="DI29" s="682"/>
      <c r="DJ29" s="682"/>
      <c r="DK29" s="683"/>
      <c r="DL29" s="654">
        <v>3904321</v>
      </c>
      <c r="DM29" s="682"/>
      <c r="DN29" s="682"/>
      <c r="DO29" s="682"/>
      <c r="DP29" s="682"/>
      <c r="DQ29" s="682"/>
      <c r="DR29" s="682"/>
      <c r="DS29" s="682"/>
      <c r="DT29" s="682"/>
      <c r="DU29" s="682"/>
      <c r="DV29" s="683"/>
      <c r="DW29" s="650">
        <v>9.6</v>
      </c>
      <c r="DX29" s="679"/>
      <c r="DY29" s="679"/>
      <c r="DZ29" s="679"/>
      <c r="EA29" s="679"/>
      <c r="EB29" s="679"/>
      <c r="EC29" s="680"/>
    </row>
    <row r="30" spans="2:133" ht="11.25" customHeight="1" x14ac:dyDescent="0.15">
      <c r="B30" s="642" t="s">
        <v>308</v>
      </c>
      <c r="C30" s="643"/>
      <c r="D30" s="643"/>
      <c r="E30" s="643"/>
      <c r="F30" s="643"/>
      <c r="G30" s="643"/>
      <c r="H30" s="643"/>
      <c r="I30" s="643"/>
      <c r="J30" s="643"/>
      <c r="K30" s="643"/>
      <c r="L30" s="643"/>
      <c r="M30" s="643"/>
      <c r="N30" s="643"/>
      <c r="O30" s="643"/>
      <c r="P30" s="643"/>
      <c r="Q30" s="644"/>
      <c r="R30" s="645">
        <v>480092</v>
      </c>
      <c r="S30" s="646"/>
      <c r="T30" s="646"/>
      <c r="U30" s="646"/>
      <c r="V30" s="646"/>
      <c r="W30" s="646"/>
      <c r="X30" s="646"/>
      <c r="Y30" s="647"/>
      <c r="Z30" s="648">
        <v>0.7</v>
      </c>
      <c r="AA30" s="648"/>
      <c r="AB30" s="648"/>
      <c r="AC30" s="648"/>
      <c r="AD30" s="649" t="s">
        <v>129</v>
      </c>
      <c r="AE30" s="649"/>
      <c r="AF30" s="649"/>
      <c r="AG30" s="649"/>
      <c r="AH30" s="649"/>
      <c r="AI30" s="649"/>
      <c r="AJ30" s="649"/>
      <c r="AK30" s="649"/>
      <c r="AL30" s="650" t="s">
        <v>129</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309</v>
      </c>
      <c r="BH30" s="689"/>
      <c r="BI30" s="689"/>
      <c r="BJ30" s="689"/>
      <c r="BK30" s="689"/>
      <c r="BL30" s="689"/>
      <c r="BM30" s="689"/>
      <c r="BN30" s="689"/>
      <c r="BO30" s="689"/>
      <c r="BP30" s="689"/>
      <c r="BQ30" s="690"/>
      <c r="BR30" s="624" t="s">
        <v>310</v>
      </c>
      <c r="BS30" s="689"/>
      <c r="BT30" s="689"/>
      <c r="BU30" s="689"/>
      <c r="BV30" s="689"/>
      <c r="BW30" s="689"/>
      <c r="BX30" s="689"/>
      <c r="BY30" s="689"/>
      <c r="BZ30" s="689"/>
      <c r="CA30" s="689"/>
      <c r="CB30" s="690"/>
      <c r="CD30" s="693"/>
      <c r="CE30" s="694"/>
      <c r="CF30" s="660" t="s">
        <v>311</v>
      </c>
      <c r="CG30" s="661"/>
      <c r="CH30" s="661"/>
      <c r="CI30" s="661"/>
      <c r="CJ30" s="661"/>
      <c r="CK30" s="661"/>
      <c r="CL30" s="661"/>
      <c r="CM30" s="661"/>
      <c r="CN30" s="661"/>
      <c r="CO30" s="661"/>
      <c r="CP30" s="661"/>
      <c r="CQ30" s="662"/>
      <c r="CR30" s="645">
        <v>4875612</v>
      </c>
      <c r="CS30" s="646"/>
      <c r="CT30" s="646"/>
      <c r="CU30" s="646"/>
      <c r="CV30" s="646"/>
      <c r="CW30" s="646"/>
      <c r="CX30" s="646"/>
      <c r="CY30" s="647"/>
      <c r="CZ30" s="650">
        <v>6.8</v>
      </c>
      <c r="DA30" s="679"/>
      <c r="DB30" s="679"/>
      <c r="DC30" s="684"/>
      <c r="DD30" s="654">
        <v>4852973</v>
      </c>
      <c r="DE30" s="646"/>
      <c r="DF30" s="646"/>
      <c r="DG30" s="646"/>
      <c r="DH30" s="646"/>
      <c r="DI30" s="646"/>
      <c r="DJ30" s="646"/>
      <c r="DK30" s="647"/>
      <c r="DL30" s="654">
        <v>3624873</v>
      </c>
      <c r="DM30" s="646"/>
      <c r="DN30" s="646"/>
      <c r="DO30" s="646"/>
      <c r="DP30" s="646"/>
      <c r="DQ30" s="646"/>
      <c r="DR30" s="646"/>
      <c r="DS30" s="646"/>
      <c r="DT30" s="646"/>
      <c r="DU30" s="646"/>
      <c r="DV30" s="647"/>
      <c r="DW30" s="650">
        <v>8.9</v>
      </c>
      <c r="DX30" s="679"/>
      <c r="DY30" s="679"/>
      <c r="DZ30" s="679"/>
      <c r="EA30" s="679"/>
      <c r="EB30" s="679"/>
      <c r="EC30" s="680"/>
    </row>
    <row r="31" spans="2:133" ht="11.25" customHeight="1" x14ac:dyDescent="0.15">
      <c r="B31" s="642" t="s">
        <v>312</v>
      </c>
      <c r="C31" s="643"/>
      <c r="D31" s="643"/>
      <c r="E31" s="643"/>
      <c r="F31" s="643"/>
      <c r="G31" s="643"/>
      <c r="H31" s="643"/>
      <c r="I31" s="643"/>
      <c r="J31" s="643"/>
      <c r="K31" s="643"/>
      <c r="L31" s="643"/>
      <c r="M31" s="643"/>
      <c r="N31" s="643"/>
      <c r="O31" s="643"/>
      <c r="P31" s="643"/>
      <c r="Q31" s="644"/>
      <c r="R31" s="645">
        <v>11566056</v>
      </c>
      <c r="S31" s="646"/>
      <c r="T31" s="646"/>
      <c r="U31" s="646"/>
      <c r="V31" s="646"/>
      <c r="W31" s="646"/>
      <c r="X31" s="646"/>
      <c r="Y31" s="647"/>
      <c r="Z31" s="648">
        <v>15.8</v>
      </c>
      <c r="AA31" s="648"/>
      <c r="AB31" s="648"/>
      <c r="AC31" s="648"/>
      <c r="AD31" s="649" t="s">
        <v>129</v>
      </c>
      <c r="AE31" s="649"/>
      <c r="AF31" s="649"/>
      <c r="AG31" s="649"/>
      <c r="AH31" s="649"/>
      <c r="AI31" s="649"/>
      <c r="AJ31" s="649"/>
      <c r="AK31" s="649"/>
      <c r="AL31" s="650" t="s">
        <v>174</v>
      </c>
      <c r="AM31" s="651"/>
      <c r="AN31" s="651"/>
      <c r="AO31" s="652"/>
      <c r="AP31" s="702" t="s">
        <v>313</v>
      </c>
      <c r="AQ31" s="703"/>
      <c r="AR31" s="703"/>
      <c r="AS31" s="703"/>
      <c r="AT31" s="708" t="s">
        <v>314</v>
      </c>
      <c r="AU31" s="231"/>
      <c r="AV31" s="231"/>
      <c r="AW31" s="231"/>
      <c r="AX31" s="631" t="s">
        <v>187</v>
      </c>
      <c r="AY31" s="632"/>
      <c r="AZ31" s="632"/>
      <c r="BA31" s="632"/>
      <c r="BB31" s="632"/>
      <c r="BC31" s="632"/>
      <c r="BD31" s="632"/>
      <c r="BE31" s="632"/>
      <c r="BF31" s="633"/>
      <c r="BG31" s="701">
        <v>99.2</v>
      </c>
      <c r="BH31" s="697"/>
      <c r="BI31" s="697"/>
      <c r="BJ31" s="697"/>
      <c r="BK31" s="697"/>
      <c r="BL31" s="697"/>
      <c r="BM31" s="640">
        <v>98.3</v>
      </c>
      <c r="BN31" s="697"/>
      <c r="BO31" s="697"/>
      <c r="BP31" s="697"/>
      <c r="BQ31" s="698"/>
      <c r="BR31" s="701">
        <v>99.3</v>
      </c>
      <c r="BS31" s="697"/>
      <c r="BT31" s="697"/>
      <c r="BU31" s="697"/>
      <c r="BV31" s="697"/>
      <c r="BW31" s="697"/>
      <c r="BX31" s="640">
        <v>98.4</v>
      </c>
      <c r="BY31" s="697"/>
      <c r="BZ31" s="697"/>
      <c r="CA31" s="697"/>
      <c r="CB31" s="698"/>
      <c r="CD31" s="693"/>
      <c r="CE31" s="694"/>
      <c r="CF31" s="660" t="s">
        <v>315</v>
      </c>
      <c r="CG31" s="661"/>
      <c r="CH31" s="661"/>
      <c r="CI31" s="661"/>
      <c r="CJ31" s="661"/>
      <c r="CK31" s="661"/>
      <c r="CL31" s="661"/>
      <c r="CM31" s="661"/>
      <c r="CN31" s="661"/>
      <c r="CO31" s="661"/>
      <c r="CP31" s="661"/>
      <c r="CQ31" s="662"/>
      <c r="CR31" s="645">
        <v>282645</v>
      </c>
      <c r="CS31" s="682"/>
      <c r="CT31" s="682"/>
      <c r="CU31" s="682"/>
      <c r="CV31" s="682"/>
      <c r="CW31" s="682"/>
      <c r="CX31" s="682"/>
      <c r="CY31" s="683"/>
      <c r="CZ31" s="650">
        <v>0.4</v>
      </c>
      <c r="DA31" s="679"/>
      <c r="DB31" s="679"/>
      <c r="DC31" s="684"/>
      <c r="DD31" s="654">
        <v>279448</v>
      </c>
      <c r="DE31" s="682"/>
      <c r="DF31" s="682"/>
      <c r="DG31" s="682"/>
      <c r="DH31" s="682"/>
      <c r="DI31" s="682"/>
      <c r="DJ31" s="682"/>
      <c r="DK31" s="683"/>
      <c r="DL31" s="654">
        <v>279448</v>
      </c>
      <c r="DM31" s="682"/>
      <c r="DN31" s="682"/>
      <c r="DO31" s="682"/>
      <c r="DP31" s="682"/>
      <c r="DQ31" s="682"/>
      <c r="DR31" s="682"/>
      <c r="DS31" s="682"/>
      <c r="DT31" s="682"/>
      <c r="DU31" s="682"/>
      <c r="DV31" s="683"/>
      <c r="DW31" s="650">
        <v>0.7</v>
      </c>
      <c r="DX31" s="679"/>
      <c r="DY31" s="679"/>
      <c r="DZ31" s="679"/>
      <c r="EA31" s="679"/>
      <c r="EB31" s="679"/>
      <c r="EC31" s="680"/>
    </row>
    <row r="32" spans="2:133" ht="11.25" customHeight="1" x14ac:dyDescent="0.15">
      <c r="B32" s="712" t="s">
        <v>316</v>
      </c>
      <c r="C32" s="713"/>
      <c r="D32" s="713"/>
      <c r="E32" s="713"/>
      <c r="F32" s="713"/>
      <c r="G32" s="713"/>
      <c r="H32" s="713"/>
      <c r="I32" s="713"/>
      <c r="J32" s="713"/>
      <c r="K32" s="713"/>
      <c r="L32" s="713"/>
      <c r="M32" s="713"/>
      <c r="N32" s="713"/>
      <c r="O32" s="713"/>
      <c r="P32" s="713"/>
      <c r="Q32" s="714"/>
      <c r="R32" s="645" t="s">
        <v>174</v>
      </c>
      <c r="S32" s="646"/>
      <c r="T32" s="646"/>
      <c r="U32" s="646"/>
      <c r="V32" s="646"/>
      <c r="W32" s="646"/>
      <c r="X32" s="646"/>
      <c r="Y32" s="647"/>
      <c r="Z32" s="648" t="s">
        <v>129</v>
      </c>
      <c r="AA32" s="648"/>
      <c r="AB32" s="648"/>
      <c r="AC32" s="648"/>
      <c r="AD32" s="649" t="s">
        <v>174</v>
      </c>
      <c r="AE32" s="649"/>
      <c r="AF32" s="649"/>
      <c r="AG32" s="649"/>
      <c r="AH32" s="649"/>
      <c r="AI32" s="649"/>
      <c r="AJ32" s="649"/>
      <c r="AK32" s="649"/>
      <c r="AL32" s="650" t="s">
        <v>174</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1">
        <v>99</v>
      </c>
      <c r="BH32" s="682"/>
      <c r="BI32" s="682"/>
      <c r="BJ32" s="682"/>
      <c r="BK32" s="682"/>
      <c r="BL32" s="682"/>
      <c r="BM32" s="651">
        <v>97.7</v>
      </c>
      <c r="BN32" s="699"/>
      <c r="BO32" s="699"/>
      <c r="BP32" s="699"/>
      <c r="BQ32" s="700"/>
      <c r="BR32" s="711">
        <v>99.1</v>
      </c>
      <c r="BS32" s="682"/>
      <c r="BT32" s="682"/>
      <c r="BU32" s="682"/>
      <c r="BV32" s="682"/>
      <c r="BW32" s="682"/>
      <c r="BX32" s="651">
        <v>97.7</v>
      </c>
      <c r="BY32" s="699"/>
      <c r="BZ32" s="699"/>
      <c r="CA32" s="699"/>
      <c r="CB32" s="700"/>
      <c r="CD32" s="695"/>
      <c r="CE32" s="696"/>
      <c r="CF32" s="660" t="s">
        <v>319</v>
      </c>
      <c r="CG32" s="661"/>
      <c r="CH32" s="661"/>
      <c r="CI32" s="661"/>
      <c r="CJ32" s="661"/>
      <c r="CK32" s="661"/>
      <c r="CL32" s="661"/>
      <c r="CM32" s="661"/>
      <c r="CN32" s="661"/>
      <c r="CO32" s="661"/>
      <c r="CP32" s="661"/>
      <c r="CQ32" s="662"/>
      <c r="CR32" s="645">
        <v>375</v>
      </c>
      <c r="CS32" s="646"/>
      <c r="CT32" s="646"/>
      <c r="CU32" s="646"/>
      <c r="CV32" s="646"/>
      <c r="CW32" s="646"/>
      <c r="CX32" s="646"/>
      <c r="CY32" s="647"/>
      <c r="CZ32" s="650">
        <v>0</v>
      </c>
      <c r="DA32" s="679"/>
      <c r="DB32" s="679"/>
      <c r="DC32" s="684"/>
      <c r="DD32" s="654">
        <v>375</v>
      </c>
      <c r="DE32" s="646"/>
      <c r="DF32" s="646"/>
      <c r="DG32" s="646"/>
      <c r="DH32" s="646"/>
      <c r="DI32" s="646"/>
      <c r="DJ32" s="646"/>
      <c r="DK32" s="647"/>
      <c r="DL32" s="654">
        <v>375</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320</v>
      </c>
      <c r="C33" s="643"/>
      <c r="D33" s="643"/>
      <c r="E33" s="643"/>
      <c r="F33" s="643"/>
      <c r="G33" s="643"/>
      <c r="H33" s="643"/>
      <c r="I33" s="643"/>
      <c r="J33" s="643"/>
      <c r="K33" s="643"/>
      <c r="L33" s="643"/>
      <c r="M33" s="643"/>
      <c r="N33" s="643"/>
      <c r="O33" s="643"/>
      <c r="P33" s="643"/>
      <c r="Q33" s="644"/>
      <c r="R33" s="645">
        <v>9100669</v>
      </c>
      <c r="S33" s="646"/>
      <c r="T33" s="646"/>
      <c r="U33" s="646"/>
      <c r="V33" s="646"/>
      <c r="W33" s="646"/>
      <c r="X33" s="646"/>
      <c r="Y33" s="647"/>
      <c r="Z33" s="648">
        <v>12.4</v>
      </c>
      <c r="AA33" s="648"/>
      <c r="AB33" s="648"/>
      <c r="AC33" s="648"/>
      <c r="AD33" s="649" t="s">
        <v>129</v>
      </c>
      <c r="AE33" s="649"/>
      <c r="AF33" s="649"/>
      <c r="AG33" s="649"/>
      <c r="AH33" s="649"/>
      <c r="AI33" s="649"/>
      <c r="AJ33" s="649"/>
      <c r="AK33" s="649"/>
      <c r="AL33" s="650" t="s">
        <v>246</v>
      </c>
      <c r="AM33" s="651"/>
      <c r="AN33" s="651"/>
      <c r="AO33" s="652"/>
      <c r="AP33" s="706"/>
      <c r="AQ33" s="707"/>
      <c r="AR33" s="707"/>
      <c r="AS33" s="707"/>
      <c r="AT33" s="710"/>
      <c r="AU33" s="232"/>
      <c r="AV33" s="232"/>
      <c r="AW33" s="232"/>
      <c r="AX33" s="686" t="s">
        <v>321</v>
      </c>
      <c r="AY33" s="687"/>
      <c r="AZ33" s="687"/>
      <c r="BA33" s="687"/>
      <c r="BB33" s="687"/>
      <c r="BC33" s="687"/>
      <c r="BD33" s="687"/>
      <c r="BE33" s="687"/>
      <c r="BF33" s="688"/>
      <c r="BG33" s="715">
        <v>99.5</v>
      </c>
      <c r="BH33" s="716"/>
      <c r="BI33" s="716"/>
      <c r="BJ33" s="716"/>
      <c r="BK33" s="716"/>
      <c r="BL33" s="716"/>
      <c r="BM33" s="717">
        <v>99</v>
      </c>
      <c r="BN33" s="716"/>
      <c r="BO33" s="716"/>
      <c r="BP33" s="716"/>
      <c r="BQ33" s="718"/>
      <c r="BR33" s="715">
        <v>99.5</v>
      </c>
      <c r="BS33" s="716"/>
      <c r="BT33" s="716"/>
      <c r="BU33" s="716"/>
      <c r="BV33" s="716"/>
      <c r="BW33" s="716"/>
      <c r="BX33" s="717">
        <v>99.1</v>
      </c>
      <c r="BY33" s="716"/>
      <c r="BZ33" s="716"/>
      <c r="CA33" s="716"/>
      <c r="CB33" s="718"/>
      <c r="CD33" s="660" t="s">
        <v>322</v>
      </c>
      <c r="CE33" s="661"/>
      <c r="CF33" s="661"/>
      <c r="CG33" s="661"/>
      <c r="CH33" s="661"/>
      <c r="CI33" s="661"/>
      <c r="CJ33" s="661"/>
      <c r="CK33" s="661"/>
      <c r="CL33" s="661"/>
      <c r="CM33" s="661"/>
      <c r="CN33" s="661"/>
      <c r="CO33" s="661"/>
      <c r="CP33" s="661"/>
      <c r="CQ33" s="662"/>
      <c r="CR33" s="645">
        <v>29322909</v>
      </c>
      <c r="CS33" s="682"/>
      <c r="CT33" s="682"/>
      <c r="CU33" s="682"/>
      <c r="CV33" s="682"/>
      <c r="CW33" s="682"/>
      <c r="CX33" s="682"/>
      <c r="CY33" s="683"/>
      <c r="CZ33" s="650">
        <v>40.799999999999997</v>
      </c>
      <c r="DA33" s="679"/>
      <c r="DB33" s="679"/>
      <c r="DC33" s="684"/>
      <c r="DD33" s="654">
        <v>24019615</v>
      </c>
      <c r="DE33" s="682"/>
      <c r="DF33" s="682"/>
      <c r="DG33" s="682"/>
      <c r="DH33" s="682"/>
      <c r="DI33" s="682"/>
      <c r="DJ33" s="682"/>
      <c r="DK33" s="683"/>
      <c r="DL33" s="654">
        <v>17570579</v>
      </c>
      <c r="DM33" s="682"/>
      <c r="DN33" s="682"/>
      <c r="DO33" s="682"/>
      <c r="DP33" s="682"/>
      <c r="DQ33" s="682"/>
      <c r="DR33" s="682"/>
      <c r="DS33" s="682"/>
      <c r="DT33" s="682"/>
      <c r="DU33" s="682"/>
      <c r="DV33" s="683"/>
      <c r="DW33" s="650">
        <v>43.3</v>
      </c>
      <c r="DX33" s="679"/>
      <c r="DY33" s="679"/>
      <c r="DZ33" s="679"/>
      <c r="EA33" s="679"/>
      <c r="EB33" s="679"/>
      <c r="EC33" s="680"/>
    </row>
    <row r="34" spans="2:133" ht="11.25" customHeight="1" x14ac:dyDescent="0.15">
      <c r="B34" s="642" t="s">
        <v>323</v>
      </c>
      <c r="C34" s="643"/>
      <c r="D34" s="643"/>
      <c r="E34" s="643"/>
      <c r="F34" s="643"/>
      <c r="G34" s="643"/>
      <c r="H34" s="643"/>
      <c r="I34" s="643"/>
      <c r="J34" s="643"/>
      <c r="K34" s="643"/>
      <c r="L34" s="643"/>
      <c r="M34" s="643"/>
      <c r="N34" s="643"/>
      <c r="O34" s="643"/>
      <c r="P34" s="643"/>
      <c r="Q34" s="644"/>
      <c r="R34" s="645">
        <v>217397</v>
      </c>
      <c r="S34" s="646"/>
      <c r="T34" s="646"/>
      <c r="U34" s="646"/>
      <c r="V34" s="646"/>
      <c r="W34" s="646"/>
      <c r="X34" s="646"/>
      <c r="Y34" s="647"/>
      <c r="Z34" s="648">
        <v>0.3</v>
      </c>
      <c r="AA34" s="648"/>
      <c r="AB34" s="648"/>
      <c r="AC34" s="648"/>
      <c r="AD34" s="649">
        <v>9929</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11519743</v>
      </c>
      <c r="CS34" s="646"/>
      <c r="CT34" s="646"/>
      <c r="CU34" s="646"/>
      <c r="CV34" s="646"/>
      <c r="CW34" s="646"/>
      <c r="CX34" s="646"/>
      <c r="CY34" s="647"/>
      <c r="CZ34" s="650">
        <v>16</v>
      </c>
      <c r="DA34" s="679"/>
      <c r="DB34" s="679"/>
      <c r="DC34" s="684"/>
      <c r="DD34" s="654">
        <v>8888241</v>
      </c>
      <c r="DE34" s="646"/>
      <c r="DF34" s="646"/>
      <c r="DG34" s="646"/>
      <c r="DH34" s="646"/>
      <c r="DI34" s="646"/>
      <c r="DJ34" s="646"/>
      <c r="DK34" s="647"/>
      <c r="DL34" s="654">
        <v>7683360</v>
      </c>
      <c r="DM34" s="646"/>
      <c r="DN34" s="646"/>
      <c r="DO34" s="646"/>
      <c r="DP34" s="646"/>
      <c r="DQ34" s="646"/>
      <c r="DR34" s="646"/>
      <c r="DS34" s="646"/>
      <c r="DT34" s="646"/>
      <c r="DU34" s="646"/>
      <c r="DV34" s="647"/>
      <c r="DW34" s="650">
        <v>18.899999999999999</v>
      </c>
      <c r="DX34" s="679"/>
      <c r="DY34" s="679"/>
      <c r="DZ34" s="679"/>
      <c r="EA34" s="679"/>
      <c r="EB34" s="679"/>
      <c r="EC34" s="680"/>
    </row>
    <row r="35" spans="2:133" ht="11.25" customHeight="1" x14ac:dyDescent="0.15">
      <c r="B35" s="642" t="s">
        <v>325</v>
      </c>
      <c r="C35" s="643"/>
      <c r="D35" s="643"/>
      <c r="E35" s="643"/>
      <c r="F35" s="643"/>
      <c r="G35" s="643"/>
      <c r="H35" s="643"/>
      <c r="I35" s="643"/>
      <c r="J35" s="643"/>
      <c r="K35" s="643"/>
      <c r="L35" s="643"/>
      <c r="M35" s="643"/>
      <c r="N35" s="643"/>
      <c r="O35" s="643"/>
      <c r="P35" s="643"/>
      <c r="Q35" s="644"/>
      <c r="R35" s="645">
        <v>327091</v>
      </c>
      <c r="S35" s="646"/>
      <c r="T35" s="646"/>
      <c r="U35" s="646"/>
      <c r="V35" s="646"/>
      <c r="W35" s="646"/>
      <c r="X35" s="646"/>
      <c r="Y35" s="647"/>
      <c r="Z35" s="648">
        <v>0.4</v>
      </c>
      <c r="AA35" s="648"/>
      <c r="AB35" s="648"/>
      <c r="AC35" s="648"/>
      <c r="AD35" s="649" t="s">
        <v>246</v>
      </c>
      <c r="AE35" s="649"/>
      <c r="AF35" s="649"/>
      <c r="AG35" s="649"/>
      <c r="AH35" s="649"/>
      <c r="AI35" s="649"/>
      <c r="AJ35" s="649"/>
      <c r="AK35" s="649"/>
      <c r="AL35" s="650" t="s">
        <v>129</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335836</v>
      </c>
      <c r="CS35" s="682"/>
      <c r="CT35" s="682"/>
      <c r="CU35" s="682"/>
      <c r="CV35" s="682"/>
      <c r="CW35" s="682"/>
      <c r="CX35" s="682"/>
      <c r="CY35" s="683"/>
      <c r="CZ35" s="650">
        <v>0.5</v>
      </c>
      <c r="DA35" s="679"/>
      <c r="DB35" s="679"/>
      <c r="DC35" s="684"/>
      <c r="DD35" s="654">
        <v>326976</v>
      </c>
      <c r="DE35" s="682"/>
      <c r="DF35" s="682"/>
      <c r="DG35" s="682"/>
      <c r="DH35" s="682"/>
      <c r="DI35" s="682"/>
      <c r="DJ35" s="682"/>
      <c r="DK35" s="683"/>
      <c r="DL35" s="654">
        <v>317880</v>
      </c>
      <c r="DM35" s="682"/>
      <c r="DN35" s="682"/>
      <c r="DO35" s="682"/>
      <c r="DP35" s="682"/>
      <c r="DQ35" s="682"/>
      <c r="DR35" s="682"/>
      <c r="DS35" s="682"/>
      <c r="DT35" s="682"/>
      <c r="DU35" s="682"/>
      <c r="DV35" s="683"/>
      <c r="DW35" s="650">
        <v>0.8</v>
      </c>
      <c r="DX35" s="679"/>
      <c r="DY35" s="679"/>
      <c r="DZ35" s="679"/>
      <c r="EA35" s="679"/>
      <c r="EB35" s="679"/>
      <c r="EC35" s="680"/>
    </row>
    <row r="36" spans="2:133" ht="11.25" customHeight="1" x14ac:dyDescent="0.15">
      <c r="B36" s="642" t="s">
        <v>329</v>
      </c>
      <c r="C36" s="643"/>
      <c r="D36" s="643"/>
      <c r="E36" s="643"/>
      <c r="F36" s="643"/>
      <c r="G36" s="643"/>
      <c r="H36" s="643"/>
      <c r="I36" s="643"/>
      <c r="J36" s="643"/>
      <c r="K36" s="643"/>
      <c r="L36" s="643"/>
      <c r="M36" s="643"/>
      <c r="N36" s="643"/>
      <c r="O36" s="643"/>
      <c r="P36" s="643"/>
      <c r="Q36" s="644"/>
      <c r="R36" s="645">
        <v>2847955</v>
      </c>
      <c r="S36" s="646"/>
      <c r="T36" s="646"/>
      <c r="U36" s="646"/>
      <c r="V36" s="646"/>
      <c r="W36" s="646"/>
      <c r="X36" s="646"/>
      <c r="Y36" s="647"/>
      <c r="Z36" s="648">
        <v>3.9</v>
      </c>
      <c r="AA36" s="648"/>
      <c r="AB36" s="648"/>
      <c r="AC36" s="648"/>
      <c r="AD36" s="649" t="s">
        <v>129</v>
      </c>
      <c r="AE36" s="649"/>
      <c r="AF36" s="649"/>
      <c r="AG36" s="649"/>
      <c r="AH36" s="649"/>
      <c r="AI36" s="649"/>
      <c r="AJ36" s="649"/>
      <c r="AK36" s="649"/>
      <c r="AL36" s="650" t="s">
        <v>129</v>
      </c>
      <c r="AM36" s="651"/>
      <c r="AN36" s="651"/>
      <c r="AO36" s="652"/>
      <c r="AP36" s="235"/>
      <c r="AQ36" s="719" t="s">
        <v>330</v>
      </c>
      <c r="AR36" s="720"/>
      <c r="AS36" s="720"/>
      <c r="AT36" s="720"/>
      <c r="AU36" s="720"/>
      <c r="AV36" s="720"/>
      <c r="AW36" s="720"/>
      <c r="AX36" s="720"/>
      <c r="AY36" s="721"/>
      <c r="AZ36" s="634">
        <v>7772387</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83479</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7186130</v>
      </c>
      <c r="CS36" s="646"/>
      <c r="CT36" s="646"/>
      <c r="CU36" s="646"/>
      <c r="CV36" s="646"/>
      <c r="CW36" s="646"/>
      <c r="CX36" s="646"/>
      <c r="CY36" s="647"/>
      <c r="CZ36" s="650">
        <v>10</v>
      </c>
      <c r="DA36" s="679"/>
      <c r="DB36" s="679"/>
      <c r="DC36" s="684"/>
      <c r="DD36" s="654">
        <v>5556385</v>
      </c>
      <c r="DE36" s="646"/>
      <c r="DF36" s="646"/>
      <c r="DG36" s="646"/>
      <c r="DH36" s="646"/>
      <c r="DI36" s="646"/>
      <c r="DJ36" s="646"/>
      <c r="DK36" s="647"/>
      <c r="DL36" s="654">
        <v>4834810</v>
      </c>
      <c r="DM36" s="646"/>
      <c r="DN36" s="646"/>
      <c r="DO36" s="646"/>
      <c r="DP36" s="646"/>
      <c r="DQ36" s="646"/>
      <c r="DR36" s="646"/>
      <c r="DS36" s="646"/>
      <c r="DT36" s="646"/>
      <c r="DU36" s="646"/>
      <c r="DV36" s="647"/>
      <c r="DW36" s="650">
        <v>11.9</v>
      </c>
      <c r="DX36" s="679"/>
      <c r="DY36" s="679"/>
      <c r="DZ36" s="679"/>
      <c r="EA36" s="679"/>
      <c r="EB36" s="679"/>
      <c r="EC36" s="680"/>
    </row>
    <row r="37" spans="2:133" ht="11.25" customHeight="1" x14ac:dyDescent="0.15">
      <c r="B37" s="642" t="s">
        <v>333</v>
      </c>
      <c r="C37" s="643"/>
      <c r="D37" s="643"/>
      <c r="E37" s="643"/>
      <c r="F37" s="643"/>
      <c r="G37" s="643"/>
      <c r="H37" s="643"/>
      <c r="I37" s="643"/>
      <c r="J37" s="643"/>
      <c r="K37" s="643"/>
      <c r="L37" s="643"/>
      <c r="M37" s="643"/>
      <c r="N37" s="643"/>
      <c r="O37" s="643"/>
      <c r="P37" s="643"/>
      <c r="Q37" s="644"/>
      <c r="R37" s="645">
        <v>1903057</v>
      </c>
      <c r="S37" s="646"/>
      <c r="T37" s="646"/>
      <c r="U37" s="646"/>
      <c r="V37" s="646"/>
      <c r="W37" s="646"/>
      <c r="X37" s="646"/>
      <c r="Y37" s="647"/>
      <c r="Z37" s="648">
        <v>2.6</v>
      </c>
      <c r="AA37" s="648"/>
      <c r="AB37" s="648"/>
      <c r="AC37" s="648"/>
      <c r="AD37" s="649" t="s">
        <v>129</v>
      </c>
      <c r="AE37" s="649"/>
      <c r="AF37" s="649"/>
      <c r="AG37" s="649"/>
      <c r="AH37" s="649"/>
      <c r="AI37" s="649"/>
      <c r="AJ37" s="649"/>
      <c r="AK37" s="649"/>
      <c r="AL37" s="650" t="s">
        <v>174</v>
      </c>
      <c r="AM37" s="651"/>
      <c r="AN37" s="651"/>
      <c r="AO37" s="652"/>
      <c r="AQ37" s="723" t="s">
        <v>334</v>
      </c>
      <c r="AR37" s="724"/>
      <c r="AS37" s="724"/>
      <c r="AT37" s="724"/>
      <c r="AU37" s="724"/>
      <c r="AV37" s="724"/>
      <c r="AW37" s="724"/>
      <c r="AX37" s="724"/>
      <c r="AY37" s="725"/>
      <c r="AZ37" s="645">
        <v>1339612</v>
      </c>
      <c r="BA37" s="646"/>
      <c r="BB37" s="646"/>
      <c r="BC37" s="646"/>
      <c r="BD37" s="682"/>
      <c r="BE37" s="682"/>
      <c r="BF37" s="700"/>
      <c r="BG37" s="660" t="s">
        <v>335</v>
      </c>
      <c r="BH37" s="661"/>
      <c r="BI37" s="661"/>
      <c r="BJ37" s="661"/>
      <c r="BK37" s="661"/>
      <c r="BL37" s="661"/>
      <c r="BM37" s="661"/>
      <c r="BN37" s="661"/>
      <c r="BO37" s="661"/>
      <c r="BP37" s="661"/>
      <c r="BQ37" s="661"/>
      <c r="BR37" s="661"/>
      <c r="BS37" s="661"/>
      <c r="BT37" s="661"/>
      <c r="BU37" s="662"/>
      <c r="BV37" s="645">
        <v>-1502747</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626400</v>
      </c>
      <c r="CS37" s="682"/>
      <c r="CT37" s="682"/>
      <c r="CU37" s="682"/>
      <c r="CV37" s="682"/>
      <c r="CW37" s="682"/>
      <c r="CX37" s="682"/>
      <c r="CY37" s="683"/>
      <c r="CZ37" s="650">
        <v>0.9</v>
      </c>
      <c r="DA37" s="679"/>
      <c r="DB37" s="679"/>
      <c r="DC37" s="684"/>
      <c r="DD37" s="654">
        <v>626400</v>
      </c>
      <c r="DE37" s="682"/>
      <c r="DF37" s="682"/>
      <c r="DG37" s="682"/>
      <c r="DH37" s="682"/>
      <c r="DI37" s="682"/>
      <c r="DJ37" s="682"/>
      <c r="DK37" s="683"/>
      <c r="DL37" s="654">
        <v>566507</v>
      </c>
      <c r="DM37" s="682"/>
      <c r="DN37" s="682"/>
      <c r="DO37" s="682"/>
      <c r="DP37" s="682"/>
      <c r="DQ37" s="682"/>
      <c r="DR37" s="682"/>
      <c r="DS37" s="682"/>
      <c r="DT37" s="682"/>
      <c r="DU37" s="682"/>
      <c r="DV37" s="683"/>
      <c r="DW37" s="650">
        <v>1.4</v>
      </c>
      <c r="DX37" s="679"/>
      <c r="DY37" s="679"/>
      <c r="DZ37" s="679"/>
      <c r="EA37" s="679"/>
      <c r="EB37" s="679"/>
      <c r="EC37" s="680"/>
    </row>
    <row r="38" spans="2:133" ht="11.25" customHeight="1" x14ac:dyDescent="0.15">
      <c r="B38" s="642" t="s">
        <v>337</v>
      </c>
      <c r="C38" s="643"/>
      <c r="D38" s="643"/>
      <c r="E38" s="643"/>
      <c r="F38" s="643"/>
      <c r="G38" s="643"/>
      <c r="H38" s="643"/>
      <c r="I38" s="643"/>
      <c r="J38" s="643"/>
      <c r="K38" s="643"/>
      <c r="L38" s="643"/>
      <c r="M38" s="643"/>
      <c r="N38" s="643"/>
      <c r="O38" s="643"/>
      <c r="P38" s="643"/>
      <c r="Q38" s="644"/>
      <c r="R38" s="645">
        <v>476605</v>
      </c>
      <c r="S38" s="646"/>
      <c r="T38" s="646"/>
      <c r="U38" s="646"/>
      <c r="V38" s="646"/>
      <c r="W38" s="646"/>
      <c r="X38" s="646"/>
      <c r="Y38" s="647"/>
      <c r="Z38" s="648">
        <v>0.7</v>
      </c>
      <c r="AA38" s="648"/>
      <c r="AB38" s="648"/>
      <c r="AC38" s="648"/>
      <c r="AD38" s="649">
        <v>250</v>
      </c>
      <c r="AE38" s="649"/>
      <c r="AF38" s="649"/>
      <c r="AG38" s="649"/>
      <c r="AH38" s="649"/>
      <c r="AI38" s="649"/>
      <c r="AJ38" s="649"/>
      <c r="AK38" s="649"/>
      <c r="AL38" s="650">
        <v>0</v>
      </c>
      <c r="AM38" s="651"/>
      <c r="AN38" s="651"/>
      <c r="AO38" s="652"/>
      <c r="AQ38" s="723" t="s">
        <v>338</v>
      </c>
      <c r="AR38" s="724"/>
      <c r="AS38" s="724"/>
      <c r="AT38" s="724"/>
      <c r="AU38" s="724"/>
      <c r="AV38" s="724"/>
      <c r="AW38" s="724"/>
      <c r="AX38" s="724"/>
      <c r="AY38" s="725"/>
      <c r="AZ38" s="645">
        <v>239318</v>
      </c>
      <c r="BA38" s="646"/>
      <c r="BB38" s="646"/>
      <c r="BC38" s="646"/>
      <c r="BD38" s="682"/>
      <c r="BE38" s="682"/>
      <c r="BF38" s="700"/>
      <c r="BG38" s="660" t="s">
        <v>339</v>
      </c>
      <c r="BH38" s="661"/>
      <c r="BI38" s="661"/>
      <c r="BJ38" s="661"/>
      <c r="BK38" s="661"/>
      <c r="BL38" s="661"/>
      <c r="BM38" s="661"/>
      <c r="BN38" s="661"/>
      <c r="BO38" s="661"/>
      <c r="BP38" s="661"/>
      <c r="BQ38" s="661"/>
      <c r="BR38" s="661"/>
      <c r="BS38" s="661"/>
      <c r="BT38" s="661"/>
      <c r="BU38" s="662"/>
      <c r="BV38" s="645">
        <v>26219</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7772387</v>
      </c>
      <c r="CS38" s="646"/>
      <c r="CT38" s="646"/>
      <c r="CU38" s="646"/>
      <c r="CV38" s="646"/>
      <c r="CW38" s="646"/>
      <c r="CX38" s="646"/>
      <c r="CY38" s="647"/>
      <c r="CZ38" s="650">
        <v>10.8</v>
      </c>
      <c r="DA38" s="679"/>
      <c r="DB38" s="679"/>
      <c r="DC38" s="684"/>
      <c r="DD38" s="654">
        <v>7102088</v>
      </c>
      <c r="DE38" s="646"/>
      <c r="DF38" s="646"/>
      <c r="DG38" s="646"/>
      <c r="DH38" s="646"/>
      <c r="DI38" s="646"/>
      <c r="DJ38" s="646"/>
      <c r="DK38" s="647"/>
      <c r="DL38" s="654">
        <v>4734529</v>
      </c>
      <c r="DM38" s="646"/>
      <c r="DN38" s="646"/>
      <c r="DO38" s="646"/>
      <c r="DP38" s="646"/>
      <c r="DQ38" s="646"/>
      <c r="DR38" s="646"/>
      <c r="DS38" s="646"/>
      <c r="DT38" s="646"/>
      <c r="DU38" s="646"/>
      <c r="DV38" s="647"/>
      <c r="DW38" s="650">
        <v>11.7</v>
      </c>
      <c r="DX38" s="679"/>
      <c r="DY38" s="679"/>
      <c r="DZ38" s="679"/>
      <c r="EA38" s="679"/>
      <c r="EB38" s="679"/>
      <c r="EC38" s="680"/>
    </row>
    <row r="39" spans="2:133" ht="11.25" customHeight="1" x14ac:dyDescent="0.15">
      <c r="B39" s="642" t="s">
        <v>341</v>
      </c>
      <c r="C39" s="643"/>
      <c r="D39" s="643"/>
      <c r="E39" s="643"/>
      <c r="F39" s="643"/>
      <c r="G39" s="643"/>
      <c r="H39" s="643"/>
      <c r="I39" s="643"/>
      <c r="J39" s="643"/>
      <c r="K39" s="643"/>
      <c r="L39" s="643"/>
      <c r="M39" s="643"/>
      <c r="N39" s="643"/>
      <c r="O39" s="643"/>
      <c r="P39" s="643"/>
      <c r="Q39" s="644"/>
      <c r="R39" s="645">
        <v>1705900</v>
      </c>
      <c r="S39" s="646"/>
      <c r="T39" s="646"/>
      <c r="U39" s="646"/>
      <c r="V39" s="646"/>
      <c r="W39" s="646"/>
      <c r="X39" s="646"/>
      <c r="Y39" s="647"/>
      <c r="Z39" s="648">
        <v>2.2999999999999998</v>
      </c>
      <c r="AA39" s="648"/>
      <c r="AB39" s="648"/>
      <c r="AC39" s="648"/>
      <c r="AD39" s="649" t="s">
        <v>246</v>
      </c>
      <c r="AE39" s="649"/>
      <c r="AF39" s="649"/>
      <c r="AG39" s="649"/>
      <c r="AH39" s="649"/>
      <c r="AI39" s="649"/>
      <c r="AJ39" s="649"/>
      <c r="AK39" s="649"/>
      <c r="AL39" s="650" t="s">
        <v>129</v>
      </c>
      <c r="AM39" s="651"/>
      <c r="AN39" s="651"/>
      <c r="AO39" s="652"/>
      <c r="AQ39" s="723" t="s">
        <v>342</v>
      </c>
      <c r="AR39" s="724"/>
      <c r="AS39" s="724"/>
      <c r="AT39" s="724"/>
      <c r="AU39" s="724"/>
      <c r="AV39" s="724"/>
      <c r="AW39" s="724"/>
      <c r="AX39" s="724"/>
      <c r="AY39" s="725"/>
      <c r="AZ39" s="645" t="s">
        <v>246</v>
      </c>
      <c r="BA39" s="646"/>
      <c r="BB39" s="646"/>
      <c r="BC39" s="646"/>
      <c r="BD39" s="682"/>
      <c r="BE39" s="682"/>
      <c r="BF39" s="700"/>
      <c r="BG39" s="660" t="s">
        <v>343</v>
      </c>
      <c r="BH39" s="661"/>
      <c r="BI39" s="661"/>
      <c r="BJ39" s="661"/>
      <c r="BK39" s="661"/>
      <c r="BL39" s="661"/>
      <c r="BM39" s="661"/>
      <c r="BN39" s="661"/>
      <c r="BO39" s="661"/>
      <c r="BP39" s="661"/>
      <c r="BQ39" s="661"/>
      <c r="BR39" s="661"/>
      <c r="BS39" s="661"/>
      <c r="BT39" s="661"/>
      <c r="BU39" s="662"/>
      <c r="BV39" s="645">
        <v>37909</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2498813</v>
      </c>
      <c r="CS39" s="682"/>
      <c r="CT39" s="682"/>
      <c r="CU39" s="682"/>
      <c r="CV39" s="682"/>
      <c r="CW39" s="682"/>
      <c r="CX39" s="682"/>
      <c r="CY39" s="683"/>
      <c r="CZ39" s="650">
        <v>3.5</v>
      </c>
      <c r="DA39" s="679"/>
      <c r="DB39" s="679"/>
      <c r="DC39" s="684"/>
      <c r="DD39" s="654">
        <v>2145925</v>
      </c>
      <c r="DE39" s="682"/>
      <c r="DF39" s="682"/>
      <c r="DG39" s="682"/>
      <c r="DH39" s="682"/>
      <c r="DI39" s="682"/>
      <c r="DJ39" s="682"/>
      <c r="DK39" s="683"/>
      <c r="DL39" s="654" t="s">
        <v>246</v>
      </c>
      <c r="DM39" s="682"/>
      <c r="DN39" s="682"/>
      <c r="DO39" s="682"/>
      <c r="DP39" s="682"/>
      <c r="DQ39" s="682"/>
      <c r="DR39" s="682"/>
      <c r="DS39" s="682"/>
      <c r="DT39" s="682"/>
      <c r="DU39" s="682"/>
      <c r="DV39" s="683"/>
      <c r="DW39" s="650" t="s">
        <v>129</v>
      </c>
      <c r="DX39" s="679"/>
      <c r="DY39" s="679"/>
      <c r="DZ39" s="679"/>
      <c r="EA39" s="679"/>
      <c r="EB39" s="679"/>
      <c r="EC39" s="680"/>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129</v>
      </c>
      <c r="AA40" s="648"/>
      <c r="AB40" s="648"/>
      <c r="AC40" s="648"/>
      <c r="AD40" s="649" t="s">
        <v>129</v>
      </c>
      <c r="AE40" s="649"/>
      <c r="AF40" s="649"/>
      <c r="AG40" s="649"/>
      <c r="AH40" s="649"/>
      <c r="AI40" s="649"/>
      <c r="AJ40" s="649"/>
      <c r="AK40" s="649"/>
      <c r="AL40" s="650" t="s">
        <v>246</v>
      </c>
      <c r="AM40" s="651"/>
      <c r="AN40" s="651"/>
      <c r="AO40" s="652"/>
      <c r="AQ40" s="723" t="s">
        <v>346</v>
      </c>
      <c r="AR40" s="724"/>
      <c r="AS40" s="724"/>
      <c r="AT40" s="724"/>
      <c r="AU40" s="724"/>
      <c r="AV40" s="724"/>
      <c r="AW40" s="724"/>
      <c r="AX40" s="724"/>
      <c r="AY40" s="725"/>
      <c r="AZ40" s="645" t="s">
        <v>129</v>
      </c>
      <c r="BA40" s="646"/>
      <c r="BB40" s="646"/>
      <c r="BC40" s="646"/>
      <c r="BD40" s="682"/>
      <c r="BE40" s="682"/>
      <c r="BF40" s="700"/>
      <c r="BG40" s="726" t="s">
        <v>347</v>
      </c>
      <c r="BH40" s="727"/>
      <c r="BI40" s="727"/>
      <c r="BJ40" s="727"/>
      <c r="BK40" s="727"/>
      <c r="BL40" s="236"/>
      <c r="BM40" s="661" t="s">
        <v>348</v>
      </c>
      <c r="BN40" s="661"/>
      <c r="BO40" s="661"/>
      <c r="BP40" s="661"/>
      <c r="BQ40" s="661"/>
      <c r="BR40" s="661"/>
      <c r="BS40" s="661"/>
      <c r="BT40" s="661"/>
      <c r="BU40" s="662"/>
      <c r="BV40" s="645">
        <v>97</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10000</v>
      </c>
      <c r="CS40" s="646"/>
      <c r="CT40" s="646"/>
      <c r="CU40" s="646"/>
      <c r="CV40" s="646"/>
      <c r="CW40" s="646"/>
      <c r="CX40" s="646"/>
      <c r="CY40" s="647"/>
      <c r="CZ40" s="650">
        <v>0</v>
      </c>
      <c r="DA40" s="679"/>
      <c r="DB40" s="679"/>
      <c r="DC40" s="684"/>
      <c r="DD40" s="654" t="s">
        <v>174</v>
      </c>
      <c r="DE40" s="646"/>
      <c r="DF40" s="646"/>
      <c r="DG40" s="646"/>
      <c r="DH40" s="646"/>
      <c r="DI40" s="646"/>
      <c r="DJ40" s="646"/>
      <c r="DK40" s="647"/>
      <c r="DL40" s="654" t="s">
        <v>129</v>
      </c>
      <c r="DM40" s="646"/>
      <c r="DN40" s="646"/>
      <c r="DO40" s="646"/>
      <c r="DP40" s="646"/>
      <c r="DQ40" s="646"/>
      <c r="DR40" s="646"/>
      <c r="DS40" s="646"/>
      <c r="DT40" s="646"/>
      <c r="DU40" s="646"/>
      <c r="DV40" s="647"/>
      <c r="DW40" s="650" t="s">
        <v>246</v>
      </c>
      <c r="DX40" s="679"/>
      <c r="DY40" s="679"/>
      <c r="DZ40" s="679"/>
      <c r="EA40" s="679"/>
      <c r="EB40" s="679"/>
      <c r="EC40" s="680"/>
    </row>
    <row r="41" spans="2:133" ht="11.25" customHeight="1" x14ac:dyDescent="0.15">
      <c r="B41" s="642" t="s">
        <v>350</v>
      </c>
      <c r="C41" s="643"/>
      <c r="D41" s="643"/>
      <c r="E41" s="643"/>
      <c r="F41" s="643"/>
      <c r="G41" s="643"/>
      <c r="H41" s="643"/>
      <c r="I41" s="643"/>
      <c r="J41" s="643"/>
      <c r="K41" s="643"/>
      <c r="L41" s="643"/>
      <c r="M41" s="643"/>
      <c r="N41" s="643"/>
      <c r="O41" s="643"/>
      <c r="P41" s="643"/>
      <c r="Q41" s="644"/>
      <c r="R41" s="645" t="s">
        <v>174</v>
      </c>
      <c r="S41" s="646"/>
      <c r="T41" s="646"/>
      <c r="U41" s="646"/>
      <c r="V41" s="646"/>
      <c r="W41" s="646"/>
      <c r="X41" s="646"/>
      <c r="Y41" s="647"/>
      <c r="Z41" s="648" t="s">
        <v>174</v>
      </c>
      <c r="AA41" s="648"/>
      <c r="AB41" s="648"/>
      <c r="AC41" s="648"/>
      <c r="AD41" s="649" t="s">
        <v>174</v>
      </c>
      <c r="AE41" s="649"/>
      <c r="AF41" s="649"/>
      <c r="AG41" s="649"/>
      <c r="AH41" s="649"/>
      <c r="AI41" s="649"/>
      <c r="AJ41" s="649"/>
      <c r="AK41" s="649"/>
      <c r="AL41" s="650" t="s">
        <v>246</v>
      </c>
      <c r="AM41" s="651"/>
      <c r="AN41" s="651"/>
      <c r="AO41" s="652"/>
      <c r="AQ41" s="723" t="s">
        <v>351</v>
      </c>
      <c r="AR41" s="724"/>
      <c r="AS41" s="724"/>
      <c r="AT41" s="724"/>
      <c r="AU41" s="724"/>
      <c r="AV41" s="724"/>
      <c r="AW41" s="724"/>
      <c r="AX41" s="724"/>
      <c r="AY41" s="725"/>
      <c r="AZ41" s="645">
        <v>2493004</v>
      </c>
      <c r="BA41" s="646"/>
      <c r="BB41" s="646"/>
      <c r="BC41" s="646"/>
      <c r="BD41" s="682"/>
      <c r="BE41" s="682"/>
      <c r="BF41" s="700"/>
      <c r="BG41" s="726"/>
      <c r="BH41" s="727"/>
      <c r="BI41" s="727"/>
      <c r="BJ41" s="727"/>
      <c r="BK41" s="727"/>
      <c r="BL41" s="236"/>
      <c r="BM41" s="661" t="s">
        <v>352</v>
      </c>
      <c r="BN41" s="661"/>
      <c r="BO41" s="661"/>
      <c r="BP41" s="661"/>
      <c r="BQ41" s="661"/>
      <c r="BR41" s="661"/>
      <c r="BS41" s="661"/>
      <c r="BT41" s="661"/>
      <c r="BU41" s="662"/>
      <c r="BV41" s="645" t="s">
        <v>246</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129</v>
      </c>
      <c r="CS41" s="682"/>
      <c r="CT41" s="682"/>
      <c r="CU41" s="682"/>
      <c r="CV41" s="682"/>
      <c r="CW41" s="682"/>
      <c r="CX41" s="682"/>
      <c r="CY41" s="683"/>
      <c r="CZ41" s="650" t="s">
        <v>246</v>
      </c>
      <c r="DA41" s="679"/>
      <c r="DB41" s="679"/>
      <c r="DC41" s="684"/>
      <c r="DD41" s="654" t="s">
        <v>129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354</v>
      </c>
      <c r="C42" s="687"/>
      <c r="D42" s="687"/>
      <c r="E42" s="687"/>
      <c r="F42" s="687"/>
      <c r="G42" s="687"/>
      <c r="H42" s="687"/>
      <c r="I42" s="687"/>
      <c r="J42" s="687"/>
      <c r="K42" s="687"/>
      <c r="L42" s="687"/>
      <c r="M42" s="687"/>
      <c r="N42" s="687"/>
      <c r="O42" s="687"/>
      <c r="P42" s="687"/>
      <c r="Q42" s="688"/>
      <c r="R42" s="730">
        <v>73147701</v>
      </c>
      <c r="S42" s="731"/>
      <c r="T42" s="731"/>
      <c r="U42" s="731"/>
      <c r="V42" s="731"/>
      <c r="W42" s="731"/>
      <c r="X42" s="731"/>
      <c r="Y42" s="739"/>
      <c r="Z42" s="740">
        <v>100</v>
      </c>
      <c r="AA42" s="740"/>
      <c r="AB42" s="740"/>
      <c r="AC42" s="740"/>
      <c r="AD42" s="741">
        <v>40567415</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3700453</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289</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6316616</v>
      </c>
      <c r="CS42" s="646"/>
      <c r="CT42" s="646"/>
      <c r="CU42" s="646"/>
      <c r="CV42" s="646"/>
      <c r="CW42" s="646"/>
      <c r="CX42" s="646"/>
      <c r="CY42" s="647"/>
      <c r="CZ42" s="650">
        <v>8.8000000000000007</v>
      </c>
      <c r="DA42" s="651"/>
      <c r="DB42" s="651"/>
      <c r="DC42" s="663"/>
      <c r="DD42" s="654">
        <v>2494156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131643</v>
      </c>
      <c r="CS43" s="682"/>
      <c r="CT43" s="682"/>
      <c r="CU43" s="682"/>
      <c r="CV43" s="682"/>
      <c r="CW43" s="682"/>
      <c r="CX43" s="682"/>
      <c r="CY43" s="683"/>
      <c r="CZ43" s="650">
        <v>0.2</v>
      </c>
      <c r="DA43" s="679"/>
      <c r="DB43" s="679"/>
      <c r="DC43" s="684"/>
      <c r="DD43" s="654">
        <v>131643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359</v>
      </c>
      <c r="CG44" s="643"/>
      <c r="CH44" s="643"/>
      <c r="CI44" s="643"/>
      <c r="CJ44" s="643"/>
      <c r="CK44" s="643"/>
      <c r="CL44" s="643"/>
      <c r="CM44" s="643"/>
      <c r="CN44" s="643"/>
      <c r="CO44" s="643"/>
      <c r="CP44" s="643"/>
      <c r="CQ44" s="644"/>
      <c r="CR44" s="645">
        <v>6307599</v>
      </c>
      <c r="CS44" s="646"/>
      <c r="CT44" s="646"/>
      <c r="CU44" s="646"/>
      <c r="CV44" s="646"/>
      <c r="CW44" s="646"/>
      <c r="CX44" s="646"/>
      <c r="CY44" s="647"/>
      <c r="CZ44" s="650">
        <v>8.8000000000000007</v>
      </c>
      <c r="DA44" s="651"/>
      <c r="DB44" s="651"/>
      <c r="DC44" s="663"/>
      <c r="DD44" s="654">
        <v>2487973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1334808</v>
      </c>
      <c r="CS45" s="682"/>
      <c r="CT45" s="682"/>
      <c r="CU45" s="682"/>
      <c r="CV45" s="682"/>
      <c r="CW45" s="682"/>
      <c r="CX45" s="682"/>
      <c r="CY45" s="683"/>
      <c r="CZ45" s="650">
        <v>1.9</v>
      </c>
      <c r="DA45" s="679"/>
      <c r="DB45" s="679"/>
      <c r="DC45" s="684"/>
      <c r="DD45" s="654">
        <v>104255</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4972791</v>
      </c>
      <c r="CS46" s="646"/>
      <c r="CT46" s="646"/>
      <c r="CU46" s="646"/>
      <c r="CV46" s="646"/>
      <c r="CW46" s="646"/>
      <c r="CX46" s="646"/>
      <c r="CY46" s="647"/>
      <c r="CZ46" s="650">
        <v>6.9</v>
      </c>
      <c r="DA46" s="651"/>
      <c r="DB46" s="651"/>
      <c r="DC46" s="663"/>
      <c r="DD46" s="654">
        <v>2383718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9017</v>
      </c>
      <c r="CS47" s="682"/>
      <c r="CT47" s="682"/>
      <c r="CU47" s="682"/>
      <c r="CV47" s="682"/>
      <c r="CW47" s="682"/>
      <c r="CX47" s="682"/>
      <c r="CY47" s="683"/>
      <c r="CZ47" s="650">
        <v>0</v>
      </c>
      <c r="DA47" s="679"/>
      <c r="DB47" s="679"/>
      <c r="DC47" s="684"/>
      <c r="DD47" s="654">
        <v>6183</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246</v>
      </c>
      <c r="CS48" s="646"/>
      <c r="CT48" s="646"/>
      <c r="CU48" s="646"/>
      <c r="CV48" s="646"/>
      <c r="CW48" s="646"/>
      <c r="CX48" s="646"/>
      <c r="CY48" s="647"/>
      <c r="CZ48" s="650" t="s">
        <v>174</v>
      </c>
      <c r="DA48" s="651"/>
      <c r="DB48" s="651"/>
      <c r="DC48" s="663"/>
      <c r="DD48" s="654" t="s">
        <v>174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367</v>
      </c>
      <c r="CE49" s="687"/>
      <c r="CF49" s="687"/>
      <c r="CG49" s="687"/>
      <c r="CH49" s="687"/>
      <c r="CI49" s="687"/>
      <c r="CJ49" s="687"/>
      <c r="CK49" s="687"/>
      <c r="CL49" s="687"/>
      <c r="CM49" s="687"/>
      <c r="CN49" s="687"/>
      <c r="CO49" s="687"/>
      <c r="CP49" s="687"/>
      <c r="CQ49" s="688"/>
      <c r="CR49" s="730">
        <v>71925617</v>
      </c>
      <c r="CS49" s="716"/>
      <c r="CT49" s="716"/>
      <c r="CU49" s="716"/>
      <c r="CV49" s="716"/>
      <c r="CW49" s="716"/>
      <c r="CX49" s="716"/>
      <c r="CY49" s="747"/>
      <c r="CZ49" s="742">
        <v>100</v>
      </c>
      <c r="DA49" s="748"/>
      <c r="DB49" s="748"/>
      <c r="DC49" s="749"/>
      <c r="DD49" s="750">
        <v>46660720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wRME5M2p2XSTLlx0C/Ez+9v8daQvpKOIWJwUCe8ruSv9I0hRcfd6H5PB3lBOlYzclCCdpBrb3VFrZG+ApFQHlA==" saltValue="GLx9SXNGnTjMGnBioBhDi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73236</v>
      </c>
      <c r="R7" s="781"/>
      <c r="S7" s="781"/>
      <c r="T7" s="781"/>
      <c r="U7" s="781"/>
      <c r="V7" s="781">
        <v>72014</v>
      </c>
      <c r="W7" s="781"/>
      <c r="X7" s="781"/>
      <c r="Y7" s="781"/>
      <c r="Z7" s="781"/>
      <c r="AA7" s="781">
        <v>1222</v>
      </c>
      <c r="AB7" s="781"/>
      <c r="AC7" s="781"/>
      <c r="AD7" s="781"/>
      <c r="AE7" s="782"/>
      <c r="AF7" s="783">
        <v>1123</v>
      </c>
      <c r="AG7" s="784"/>
      <c r="AH7" s="784"/>
      <c r="AI7" s="784"/>
      <c r="AJ7" s="785"/>
      <c r="AK7" s="820">
        <v>2848</v>
      </c>
      <c r="AL7" s="821"/>
      <c r="AM7" s="821"/>
      <c r="AN7" s="821"/>
      <c r="AO7" s="821"/>
      <c r="AP7" s="821">
        <v>36309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584</v>
      </c>
      <c r="BT7" s="825"/>
      <c r="BU7" s="825"/>
      <c r="BV7" s="825"/>
      <c r="BW7" s="825"/>
      <c r="BX7" s="825"/>
      <c r="BY7" s="825"/>
      <c r="BZ7" s="825"/>
      <c r="CA7" s="825"/>
      <c r="CB7" s="825"/>
      <c r="CC7" s="825"/>
      <c r="CD7" s="825"/>
      <c r="CE7" s="825"/>
      <c r="CF7" s="825"/>
      <c r="CG7" s="826"/>
      <c r="CH7" s="817">
        <v>-3</v>
      </c>
      <c r="CI7" s="818"/>
      <c r="CJ7" s="818"/>
      <c r="CK7" s="818"/>
      <c r="CL7" s="819"/>
      <c r="CM7" s="817">
        <v>116</v>
      </c>
      <c r="CN7" s="818"/>
      <c r="CO7" s="818"/>
      <c r="CP7" s="818"/>
      <c r="CQ7" s="819"/>
      <c r="CR7" s="817">
        <v>100</v>
      </c>
      <c r="CS7" s="818"/>
      <c r="CT7" s="818"/>
      <c r="CU7" s="818"/>
      <c r="CV7" s="819"/>
      <c r="CW7" s="817">
        <v>13</v>
      </c>
      <c r="CX7" s="818"/>
      <c r="CY7" s="818"/>
      <c r="CZ7" s="818"/>
      <c r="DA7" s="819"/>
      <c r="DB7" s="817" t="s">
        <v>516</v>
      </c>
      <c r="DC7" s="818"/>
      <c r="DD7" s="818"/>
      <c r="DE7" s="818"/>
      <c r="DF7" s="819"/>
      <c r="DG7" s="817" t="s">
        <v>516</v>
      </c>
      <c r="DH7" s="818"/>
      <c r="DI7" s="818"/>
      <c r="DJ7" s="818"/>
      <c r="DK7" s="819"/>
      <c r="DL7" s="817" t="s">
        <v>516</v>
      </c>
      <c r="DM7" s="818"/>
      <c r="DN7" s="818"/>
      <c r="DO7" s="818"/>
      <c r="DP7" s="819"/>
      <c r="DQ7" s="817" t="s">
        <v>516</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585</v>
      </c>
      <c r="BT8" s="815"/>
      <c r="BU8" s="815"/>
      <c r="BV8" s="815"/>
      <c r="BW8" s="815"/>
      <c r="BX8" s="815"/>
      <c r="BY8" s="815"/>
      <c r="BZ8" s="815"/>
      <c r="CA8" s="815"/>
      <c r="CB8" s="815"/>
      <c r="CC8" s="815"/>
      <c r="CD8" s="815"/>
      <c r="CE8" s="815"/>
      <c r="CF8" s="815"/>
      <c r="CG8" s="816"/>
      <c r="CH8" s="827">
        <v>2</v>
      </c>
      <c r="CI8" s="828"/>
      <c r="CJ8" s="828"/>
      <c r="CK8" s="828"/>
      <c r="CL8" s="829"/>
      <c r="CM8" s="827">
        <v>157</v>
      </c>
      <c r="CN8" s="828"/>
      <c r="CO8" s="828"/>
      <c r="CP8" s="828"/>
      <c r="CQ8" s="829"/>
      <c r="CR8" s="827">
        <v>100</v>
      </c>
      <c r="CS8" s="828"/>
      <c r="CT8" s="828"/>
      <c r="CU8" s="828"/>
      <c r="CV8" s="829"/>
      <c r="CW8" s="827">
        <v>363</v>
      </c>
      <c r="CX8" s="828"/>
      <c r="CY8" s="828"/>
      <c r="CZ8" s="828"/>
      <c r="DA8" s="829"/>
      <c r="DB8" s="827" t="s">
        <v>516</v>
      </c>
      <c r="DC8" s="828"/>
      <c r="DD8" s="828"/>
      <c r="DE8" s="828"/>
      <c r="DF8" s="829"/>
      <c r="DG8" s="827" t="s">
        <v>516</v>
      </c>
      <c r="DH8" s="828"/>
      <c r="DI8" s="828"/>
      <c r="DJ8" s="828"/>
      <c r="DK8" s="829"/>
      <c r="DL8" s="827" t="s">
        <v>516</v>
      </c>
      <c r="DM8" s="828"/>
      <c r="DN8" s="828"/>
      <c r="DO8" s="828"/>
      <c r="DP8" s="829"/>
      <c r="DQ8" s="827" t="s">
        <v>516</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586</v>
      </c>
      <c r="BT9" s="815"/>
      <c r="BU9" s="815"/>
      <c r="BV9" s="815"/>
      <c r="BW9" s="815"/>
      <c r="BX9" s="815"/>
      <c r="BY9" s="815"/>
      <c r="BZ9" s="815"/>
      <c r="CA9" s="815"/>
      <c r="CB9" s="815"/>
      <c r="CC9" s="815"/>
      <c r="CD9" s="815"/>
      <c r="CE9" s="815"/>
      <c r="CF9" s="815"/>
      <c r="CG9" s="816"/>
      <c r="CH9" s="827">
        <v>-28</v>
      </c>
      <c r="CI9" s="828"/>
      <c r="CJ9" s="828"/>
      <c r="CK9" s="828"/>
      <c r="CL9" s="829"/>
      <c r="CM9" s="827">
        <v>369</v>
      </c>
      <c r="CN9" s="828"/>
      <c r="CO9" s="828"/>
      <c r="CP9" s="828"/>
      <c r="CQ9" s="829"/>
      <c r="CR9" s="827">
        <v>369</v>
      </c>
      <c r="CS9" s="828"/>
      <c r="CT9" s="828"/>
      <c r="CU9" s="828"/>
      <c r="CV9" s="829"/>
      <c r="CW9" s="827">
        <v>9</v>
      </c>
      <c r="CX9" s="828"/>
      <c r="CY9" s="828"/>
      <c r="CZ9" s="828"/>
      <c r="DA9" s="829"/>
      <c r="DB9" s="827" t="s">
        <v>516</v>
      </c>
      <c r="DC9" s="828"/>
      <c r="DD9" s="828"/>
      <c r="DE9" s="828"/>
      <c r="DF9" s="829"/>
      <c r="DG9" s="827" t="s">
        <v>516</v>
      </c>
      <c r="DH9" s="828"/>
      <c r="DI9" s="828"/>
      <c r="DJ9" s="828"/>
      <c r="DK9" s="829"/>
      <c r="DL9" s="827" t="s">
        <v>516</v>
      </c>
      <c r="DM9" s="828"/>
      <c r="DN9" s="828"/>
      <c r="DO9" s="828"/>
      <c r="DP9" s="829"/>
      <c r="DQ9" s="827" t="s">
        <v>516</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t="s">
        <v>589</v>
      </c>
      <c r="BS10" s="814" t="s">
        <v>587</v>
      </c>
      <c r="BT10" s="815"/>
      <c r="BU10" s="815"/>
      <c r="BV10" s="815"/>
      <c r="BW10" s="815"/>
      <c r="BX10" s="815"/>
      <c r="BY10" s="815"/>
      <c r="BZ10" s="815"/>
      <c r="CA10" s="815"/>
      <c r="CB10" s="815"/>
      <c r="CC10" s="815"/>
      <c r="CD10" s="815"/>
      <c r="CE10" s="815"/>
      <c r="CF10" s="815"/>
      <c r="CG10" s="816"/>
      <c r="CH10" s="827">
        <v>-4</v>
      </c>
      <c r="CI10" s="828"/>
      <c r="CJ10" s="828"/>
      <c r="CK10" s="828"/>
      <c r="CL10" s="829"/>
      <c r="CM10" s="827">
        <v>494</v>
      </c>
      <c r="CN10" s="828"/>
      <c r="CO10" s="828"/>
      <c r="CP10" s="828"/>
      <c r="CQ10" s="829"/>
      <c r="CR10" s="827">
        <v>290</v>
      </c>
      <c r="CS10" s="828"/>
      <c r="CT10" s="828"/>
      <c r="CU10" s="828"/>
      <c r="CV10" s="829"/>
      <c r="CW10" s="827">
        <v>1</v>
      </c>
      <c r="CX10" s="828"/>
      <c r="CY10" s="828"/>
      <c r="CZ10" s="828"/>
      <c r="DA10" s="829"/>
      <c r="DB10" s="827" t="s">
        <v>516</v>
      </c>
      <c r="DC10" s="828"/>
      <c r="DD10" s="828"/>
      <c r="DE10" s="828"/>
      <c r="DF10" s="829"/>
      <c r="DG10" s="827" t="s">
        <v>516</v>
      </c>
      <c r="DH10" s="828"/>
      <c r="DI10" s="828"/>
      <c r="DJ10" s="828"/>
      <c r="DK10" s="829"/>
      <c r="DL10" s="827">
        <v>62</v>
      </c>
      <c r="DM10" s="828"/>
      <c r="DN10" s="828"/>
      <c r="DO10" s="828"/>
      <c r="DP10" s="829"/>
      <c r="DQ10" s="827">
        <v>6</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t="s">
        <v>589</v>
      </c>
      <c r="BS11" s="814" t="s">
        <v>588</v>
      </c>
      <c r="BT11" s="815"/>
      <c r="BU11" s="815"/>
      <c r="BV11" s="815"/>
      <c r="BW11" s="815"/>
      <c r="BX11" s="815"/>
      <c r="BY11" s="815"/>
      <c r="BZ11" s="815"/>
      <c r="CA11" s="815"/>
      <c r="CB11" s="815"/>
      <c r="CC11" s="815"/>
      <c r="CD11" s="815"/>
      <c r="CE11" s="815"/>
      <c r="CF11" s="815"/>
      <c r="CG11" s="816"/>
      <c r="CH11" s="827">
        <v>0</v>
      </c>
      <c r="CI11" s="828"/>
      <c r="CJ11" s="828"/>
      <c r="CK11" s="828"/>
      <c r="CL11" s="829"/>
      <c r="CM11" s="827">
        <v>9</v>
      </c>
      <c r="CN11" s="828"/>
      <c r="CO11" s="828"/>
      <c r="CP11" s="828"/>
      <c r="CQ11" s="829"/>
      <c r="CR11" s="827">
        <v>5</v>
      </c>
      <c r="CS11" s="828"/>
      <c r="CT11" s="828"/>
      <c r="CU11" s="828"/>
      <c r="CV11" s="829"/>
      <c r="CW11" s="827">
        <v>12</v>
      </c>
      <c r="CX11" s="828"/>
      <c r="CY11" s="828"/>
      <c r="CZ11" s="828"/>
      <c r="DA11" s="829"/>
      <c r="DB11" s="827" t="s">
        <v>516</v>
      </c>
      <c r="DC11" s="828"/>
      <c r="DD11" s="828"/>
      <c r="DE11" s="828"/>
      <c r="DF11" s="829"/>
      <c r="DG11" s="827">
        <v>694</v>
      </c>
      <c r="DH11" s="828"/>
      <c r="DI11" s="828"/>
      <c r="DJ11" s="828"/>
      <c r="DK11" s="829"/>
      <c r="DL11" s="827" t="s">
        <v>516</v>
      </c>
      <c r="DM11" s="828"/>
      <c r="DN11" s="828"/>
      <c r="DO11" s="828"/>
      <c r="DP11" s="829"/>
      <c r="DQ11" s="827" t="s">
        <v>516</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v>73148</v>
      </c>
      <c r="R23" s="840"/>
      <c r="S23" s="840"/>
      <c r="T23" s="840"/>
      <c r="U23" s="840"/>
      <c r="V23" s="840">
        <v>71926</v>
      </c>
      <c r="W23" s="840"/>
      <c r="X23" s="840"/>
      <c r="Y23" s="840"/>
      <c r="Z23" s="840"/>
      <c r="AA23" s="840">
        <v>1222</v>
      </c>
      <c r="AB23" s="840"/>
      <c r="AC23" s="840"/>
      <c r="AD23" s="840"/>
      <c r="AE23" s="841"/>
      <c r="AF23" s="842">
        <v>1123</v>
      </c>
      <c r="AG23" s="840"/>
      <c r="AH23" s="840"/>
      <c r="AI23" s="840"/>
      <c r="AJ23" s="843"/>
      <c r="AK23" s="844"/>
      <c r="AL23" s="845"/>
      <c r="AM23" s="845"/>
      <c r="AN23" s="845"/>
      <c r="AO23" s="845"/>
      <c r="AP23" s="840">
        <v>36309</v>
      </c>
      <c r="AQ23" s="840"/>
      <c r="AR23" s="840"/>
      <c r="AS23" s="840"/>
      <c r="AT23" s="840"/>
      <c r="AU23" s="846"/>
      <c r="AV23" s="846"/>
      <c r="AW23" s="846"/>
      <c r="AX23" s="846"/>
      <c r="AY23" s="847"/>
      <c r="AZ23" s="855" t="s">
        <v>129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17553</v>
      </c>
      <c r="R28" s="869"/>
      <c r="S28" s="869"/>
      <c r="T28" s="869"/>
      <c r="U28" s="869"/>
      <c r="V28" s="869">
        <v>17470</v>
      </c>
      <c r="W28" s="869"/>
      <c r="X28" s="869"/>
      <c r="Y28" s="869"/>
      <c r="Z28" s="869"/>
      <c r="AA28" s="869">
        <v>83</v>
      </c>
      <c r="AB28" s="869"/>
      <c r="AC28" s="869"/>
      <c r="AD28" s="869"/>
      <c r="AE28" s="870"/>
      <c r="AF28" s="871">
        <v>83</v>
      </c>
      <c r="AG28" s="869"/>
      <c r="AH28" s="869"/>
      <c r="AI28" s="869"/>
      <c r="AJ28" s="872"/>
      <c r="AK28" s="873">
        <v>2493</v>
      </c>
      <c r="AL28" s="864"/>
      <c r="AM28" s="864"/>
      <c r="AN28" s="864"/>
      <c r="AO28" s="864"/>
      <c r="AP28" s="864" t="s">
        <v>516</v>
      </c>
      <c r="AQ28" s="864"/>
      <c r="AR28" s="864"/>
      <c r="AS28" s="864"/>
      <c r="AT28" s="864"/>
      <c r="AU28" s="864" t="s">
        <v>516</v>
      </c>
      <c r="AV28" s="864"/>
      <c r="AW28" s="864"/>
      <c r="AX28" s="864"/>
      <c r="AY28" s="864"/>
      <c r="AZ28" s="865" t="s">
        <v>516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836</v>
      </c>
      <c r="R29" s="805"/>
      <c r="S29" s="805"/>
      <c r="T29" s="805"/>
      <c r="U29" s="805"/>
      <c r="V29" s="805">
        <v>832</v>
      </c>
      <c r="W29" s="805"/>
      <c r="X29" s="805"/>
      <c r="Y29" s="805"/>
      <c r="Z29" s="805"/>
      <c r="AA29" s="805">
        <v>4</v>
      </c>
      <c r="AB29" s="805"/>
      <c r="AC29" s="805"/>
      <c r="AD29" s="805"/>
      <c r="AE29" s="806"/>
      <c r="AF29" s="807">
        <v>4</v>
      </c>
      <c r="AG29" s="808"/>
      <c r="AH29" s="808"/>
      <c r="AI29" s="808"/>
      <c r="AJ29" s="809"/>
      <c r="AK29" s="876">
        <v>239</v>
      </c>
      <c r="AL29" s="877"/>
      <c r="AM29" s="877"/>
      <c r="AN29" s="877"/>
      <c r="AO29" s="877"/>
      <c r="AP29" s="877">
        <v>278</v>
      </c>
      <c r="AQ29" s="877"/>
      <c r="AR29" s="877"/>
      <c r="AS29" s="877"/>
      <c r="AT29" s="877"/>
      <c r="AU29" s="877">
        <v>34</v>
      </c>
      <c r="AV29" s="877"/>
      <c r="AW29" s="877"/>
      <c r="AX29" s="877"/>
      <c r="AY29" s="877"/>
      <c r="AZ29" s="878" t="s">
        <v>516</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12916</v>
      </c>
      <c r="R30" s="805"/>
      <c r="S30" s="805"/>
      <c r="T30" s="805"/>
      <c r="U30" s="805"/>
      <c r="V30" s="805">
        <v>12914</v>
      </c>
      <c r="W30" s="805"/>
      <c r="X30" s="805"/>
      <c r="Y30" s="805"/>
      <c r="Z30" s="805"/>
      <c r="AA30" s="805">
        <v>2</v>
      </c>
      <c r="AB30" s="805"/>
      <c r="AC30" s="805"/>
      <c r="AD30" s="805"/>
      <c r="AE30" s="806"/>
      <c r="AF30" s="807">
        <v>2</v>
      </c>
      <c r="AG30" s="808"/>
      <c r="AH30" s="808"/>
      <c r="AI30" s="808"/>
      <c r="AJ30" s="809"/>
      <c r="AK30" s="876">
        <v>2019</v>
      </c>
      <c r="AL30" s="877"/>
      <c r="AM30" s="877"/>
      <c r="AN30" s="877"/>
      <c r="AO30" s="877"/>
      <c r="AP30" s="877" t="s">
        <v>516</v>
      </c>
      <c r="AQ30" s="877"/>
      <c r="AR30" s="877"/>
      <c r="AS30" s="877"/>
      <c r="AT30" s="877"/>
      <c r="AU30" s="877" t="s">
        <v>516</v>
      </c>
      <c r="AV30" s="877"/>
      <c r="AW30" s="877"/>
      <c r="AX30" s="877"/>
      <c r="AY30" s="877"/>
      <c r="AZ30" s="878" t="s">
        <v>516</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407</v>
      </c>
      <c r="C31" s="802"/>
      <c r="D31" s="802"/>
      <c r="E31" s="802"/>
      <c r="F31" s="802"/>
      <c r="G31" s="802"/>
      <c r="H31" s="802"/>
      <c r="I31" s="802"/>
      <c r="J31" s="802"/>
      <c r="K31" s="802"/>
      <c r="L31" s="802"/>
      <c r="M31" s="802"/>
      <c r="N31" s="802"/>
      <c r="O31" s="802"/>
      <c r="P31" s="803"/>
      <c r="Q31" s="804">
        <v>4268</v>
      </c>
      <c r="R31" s="805"/>
      <c r="S31" s="805"/>
      <c r="T31" s="805"/>
      <c r="U31" s="805"/>
      <c r="V31" s="805">
        <v>4262</v>
      </c>
      <c r="W31" s="805"/>
      <c r="X31" s="805"/>
      <c r="Y31" s="805"/>
      <c r="Z31" s="805"/>
      <c r="AA31" s="805">
        <v>6</v>
      </c>
      <c r="AB31" s="805"/>
      <c r="AC31" s="805"/>
      <c r="AD31" s="805"/>
      <c r="AE31" s="806"/>
      <c r="AF31" s="807">
        <v>6</v>
      </c>
      <c r="AG31" s="808"/>
      <c r="AH31" s="808"/>
      <c r="AI31" s="808"/>
      <c r="AJ31" s="809"/>
      <c r="AK31" s="876">
        <v>1762</v>
      </c>
      <c r="AL31" s="877"/>
      <c r="AM31" s="877"/>
      <c r="AN31" s="877"/>
      <c r="AO31" s="877"/>
      <c r="AP31" s="877" t="s">
        <v>516</v>
      </c>
      <c r="AQ31" s="877"/>
      <c r="AR31" s="877"/>
      <c r="AS31" s="877"/>
      <c r="AT31" s="877"/>
      <c r="AU31" s="877" t="s">
        <v>516</v>
      </c>
      <c r="AV31" s="877"/>
      <c r="AW31" s="877"/>
      <c r="AX31" s="877"/>
      <c r="AY31" s="877"/>
      <c r="AZ31" s="878" t="s">
        <v>516</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3742</v>
      </c>
      <c r="R32" s="805"/>
      <c r="S32" s="805"/>
      <c r="T32" s="805"/>
      <c r="U32" s="805"/>
      <c r="V32" s="805">
        <v>3520</v>
      </c>
      <c r="W32" s="805"/>
      <c r="X32" s="805"/>
      <c r="Y32" s="805"/>
      <c r="Z32" s="805"/>
      <c r="AA32" s="805">
        <v>222</v>
      </c>
      <c r="AB32" s="805"/>
      <c r="AC32" s="805"/>
      <c r="AD32" s="805"/>
      <c r="AE32" s="806"/>
      <c r="AF32" s="807">
        <v>222</v>
      </c>
      <c r="AG32" s="808"/>
      <c r="AH32" s="808"/>
      <c r="AI32" s="808"/>
      <c r="AJ32" s="809"/>
      <c r="AK32" s="876">
        <v>1324</v>
      </c>
      <c r="AL32" s="877"/>
      <c r="AM32" s="877"/>
      <c r="AN32" s="877"/>
      <c r="AO32" s="877"/>
      <c r="AP32" s="877">
        <v>10188</v>
      </c>
      <c r="AQ32" s="877"/>
      <c r="AR32" s="877"/>
      <c r="AS32" s="877"/>
      <c r="AT32" s="877"/>
      <c r="AU32" s="877">
        <v>5970</v>
      </c>
      <c r="AV32" s="877"/>
      <c r="AW32" s="877"/>
      <c r="AX32" s="877"/>
      <c r="AY32" s="877"/>
      <c r="AZ32" s="878" t="s">
        <v>516</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317</v>
      </c>
      <c r="AG63" s="888"/>
      <c r="AH63" s="888"/>
      <c r="AI63" s="888"/>
      <c r="AJ63" s="889"/>
      <c r="AK63" s="890"/>
      <c r="AL63" s="885"/>
      <c r="AM63" s="885"/>
      <c r="AN63" s="885"/>
      <c r="AO63" s="885"/>
      <c r="AP63" s="888">
        <v>10466</v>
      </c>
      <c r="AQ63" s="888"/>
      <c r="AR63" s="888"/>
      <c r="AS63" s="888"/>
      <c r="AT63" s="888"/>
      <c r="AU63" s="888">
        <v>6004</v>
      </c>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396</v>
      </c>
      <c r="R66" s="764"/>
      <c r="S66" s="764"/>
      <c r="T66" s="764"/>
      <c r="U66" s="765"/>
      <c r="V66" s="763" t="s">
        <v>397</v>
      </c>
      <c r="W66" s="764"/>
      <c r="X66" s="764"/>
      <c r="Y66" s="764"/>
      <c r="Z66" s="765"/>
      <c r="AA66" s="763" t="s">
        <v>398</v>
      </c>
      <c r="AB66" s="764"/>
      <c r="AC66" s="764"/>
      <c r="AD66" s="764"/>
      <c r="AE66" s="765"/>
      <c r="AF66" s="898" t="s">
        <v>415</v>
      </c>
      <c r="AG66" s="859"/>
      <c r="AH66" s="859"/>
      <c r="AI66" s="859"/>
      <c r="AJ66" s="899"/>
      <c r="AK66" s="763" t="s">
        <v>400</v>
      </c>
      <c r="AL66" s="787"/>
      <c r="AM66" s="787"/>
      <c r="AN66" s="787"/>
      <c r="AO66" s="788"/>
      <c r="AP66" s="763" t="s">
        <v>416</v>
      </c>
      <c r="AQ66" s="764"/>
      <c r="AR66" s="764"/>
      <c r="AS66" s="764"/>
      <c r="AT66" s="765"/>
      <c r="AU66" s="763" t="s">
        <v>417</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578</v>
      </c>
      <c r="C68" s="916"/>
      <c r="D68" s="916"/>
      <c r="E68" s="916"/>
      <c r="F68" s="916"/>
      <c r="G68" s="916"/>
      <c r="H68" s="916"/>
      <c r="I68" s="916"/>
      <c r="J68" s="916"/>
      <c r="K68" s="916"/>
      <c r="L68" s="916"/>
      <c r="M68" s="916"/>
      <c r="N68" s="916"/>
      <c r="O68" s="916"/>
      <c r="P68" s="917"/>
      <c r="Q68" s="918">
        <v>2034</v>
      </c>
      <c r="R68" s="912"/>
      <c r="S68" s="912"/>
      <c r="T68" s="912"/>
      <c r="U68" s="912"/>
      <c r="V68" s="912">
        <v>1754</v>
      </c>
      <c r="W68" s="912"/>
      <c r="X68" s="912"/>
      <c r="Y68" s="912"/>
      <c r="Z68" s="912"/>
      <c r="AA68" s="912">
        <v>280</v>
      </c>
      <c r="AB68" s="912"/>
      <c r="AC68" s="912"/>
      <c r="AD68" s="912"/>
      <c r="AE68" s="912"/>
      <c r="AF68" s="912">
        <v>280</v>
      </c>
      <c r="AG68" s="912"/>
      <c r="AH68" s="912"/>
      <c r="AI68" s="912"/>
      <c r="AJ68" s="912"/>
      <c r="AK68" s="912" t="s">
        <v>516</v>
      </c>
      <c r="AL68" s="912"/>
      <c r="AM68" s="912"/>
      <c r="AN68" s="912"/>
      <c r="AO68" s="912"/>
      <c r="AP68" s="912">
        <v>1962</v>
      </c>
      <c r="AQ68" s="912"/>
      <c r="AR68" s="912"/>
      <c r="AS68" s="912"/>
      <c r="AT68" s="912"/>
      <c r="AU68" s="912">
        <v>911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579</v>
      </c>
      <c r="C69" s="920"/>
      <c r="D69" s="920"/>
      <c r="E69" s="920"/>
      <c r="F69" s="920"/>
      <c r="G69" s="920"/>
      <c r="H69" s="920"/>
      <c r="I69" s="920"/>
      <c r="J69" s="920"/>
      <c r="K69" s="920"/>
      <c r="L69" s="920"/>
      <c r="M69" s="920"/>
      <c r="N69" s="920"/>
      <c r="O69" s="920"/>
      <c r="P69" s="921"/>
      <c r="Q69" s="922">
        <v>10992</v>
      </c>
      <c r="R69" s="877"/>
      <c r="S69" s="877"/>
      <c r="T69" s="877"/>
      <c r="U69" s="877"/>
      <c r="V69" s="877">
        <v>10500</v>
      </c>
      <c r="W69" s="877"/>
      <c r="X69" s="877"/>
      <c r="Y69" s="877"/>
      <c r="Z69" s="877"/>
      <c r="AA69" s="877">
        <v>492</v>
      </c>
      <c r="AB69" s="877"/>
      <c r="AC69" s="877"/>
      <c r="AD69" s="877"/>
      <c r="AE69" s="877"/>
      <c r="AF69" s="877">
        <v>492</v>
      </c>
      <c r="AG69" s="877"/>
      <c r="AH69" s="877"/>
      <c r="AI69" s="877"/>
      <c r="AJ69" s="877"/>
      <c r="AK69" s="877" t="s">
        <v>516</v>
      </c>
      <c r="AL69" s="877"/>
      <c r="AM69" s="877"/>
      <c r="AN69" s="877"/>
      <c r="AO69" s="877"/>
      <c r="AP69" s="877">
        <v>799</v>
      </c>
      <c r="AQ69" s="877"/>
      <c r="AR69" s="877"/>
      <c r="AS69" s="877"/>
      <c r="AT69" s="877"/>
      <c r="AU69" s="877">
        <v>32</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580</v>
      </c>
      <c r="C70" s="920"/>
      <c r="D70" s="920"/>
      <c r="E70" s="920"/>
      <c r="F70" s="920"/>
      <c r="G70" s="920"/>
      <c r="H70" s="920"/>
      <c r="I70" s="920"/>
      <c r="J70" s="920"/>
      <c r="K70" s="920"/>
      <c r="L70" s="920"/>
      <c r="M70" s="920"/>
      <c r="N70" s="920"/>
      <c r="O70" s="920"/>
      <c r="P70" s="921"/>
      <c r="Q70" s="922">
        <v>986</v>
      </c>
      <c r="R70" s="877"/>
      <c r="S70" s="877"/>
      <c r="T70" s="877"/>
      <c r="U70" s="877"/>
      <c r="V70" s="877">
        <v>974</v>
      </c>
      <c r="W70" s="877"/>
      <c r="X70" s="877"/>
      <c r="Y70" s="877"/>
      <c r="Z70" s="877"/>
      <c r="AA70" s="877">
        <v>12</v>
      </c>
      <c r="AB70" s="877"/>
      <c r="AC70" s="877"/>
      <c r="AD70" s="877"/>
      <c r="AE70" s="877"/>
      <c r="AF70" s="877">
        <v>12</v>
      </c>
      <c r="AG70" s="877"/>
      <c r="AH70" s="877"/>
      <c r="AI70" s="877"/>
      <c r="AJ70" s="877"/>
      <c r="AK70" s="877">
        <v>12</v>
      </c>
      <c r="AL70" s="877"/>
      <c r="AM70" s="877"/>
      <c r="AN70" s="877"/>
      <c r="AO70" s="877"/>
      <c r="AP70" s="877" t="s">
        <v>516</v>
      </c>
      <c r="AQ70" s="877"/>
      <c r="AR70" s="877"/>
      <c r="AS70" s="877"/>
      <c r="AT70" s="877"/>
      <c r="AU70" s="877" t="s">
        <v>516</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581</v>
      </c>
      <c r="C71" s="920"/>
      <c r="D71" s="920"/>
      <c r="E71" s="920"/>
      <c r="F71" s="920"/>
      <c r="G71" s="920"/>
      <c r="H71" s="920"/>
      <c r="I71" s="920"/>
      <c r="J71" s="920"/>
      <c r="K71" s="920"/>
      <c r="L71" s="920"/>
      <c r="M71" s="920"/>
      <c r="N71" s="920"/>
      <c r="O71" s="920"/>
      <c r="P71" s="921"/>
      <c r="Q71" s="922">
        <v>288</v>
      </c>
      <c r="R71" s="877"/>
      <c r="S71" s="877"/>
      <c r="T71" s="877"/>
      <c r="U71" s="877"/>
      <c r="V71" s="877">
        <v>206</v>
      </c>
      <c r="W71" s="877"/>
      <c r="X71" s="877"/>
      <c r="Y71" s="877"/>
      <c r="Z71" s="877"/>
      <c r="AA71" s="877">
        <v>82</v>
      </c>
      <c r="AB71" s="877"/>
      <c r="AC71" s="877"/>
      <c r="AD71" s="877"/>
      <c r="AE71" s="877"/>
      <c r="AF71" s="877">
        <v>82</v>
      </c>
      <c r="AG71" s="877"/>
      <c r="AH71" s="877"/>
      <c r="AI71" s="877"/>
      <c r="AJ71" s="877"/>
      <c r="AK71" s="877">
        <v>47</v>
      </c>
      <c r="AL71" s="877"/>
      <c r="AM71" s="877"/>
      <c r="AN71" s="877"/>
      <c r="AO71" s="877"/>
      <c r="AP71" s="877" t="s">
        <v>516</v>
      </c>
      <c r="AQ71" s="877"/>
      <c r="AR71" s="877"/>
      <c r="AS71" s="877"/>
      <c r="AT71" s="877"/>
      <c r="AU71" s="877" t="s">
        <v>516</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582</v>
      </c>
      <c r="C72" s="920"/>
      <c r="D72" s="920"/>
      <c r="E72" s="920"/>
      <c r="F72" s="920"/>
      <c r="G72" s="920"/>
      <c r="H72" s="920"/>
      <c r="I72" s="920"/>
      <c r="J72" s="920"/>
      <c r="K72" s="920"/>
      <c r="L72" s="920"/>
      <c r="M72" s="920"/>
      <c r="N72" s="920"/>
      <c r="O72" s="920"/>
      <c r="P72" s="921"/>
      <c r="Q72" s="922">
        <v>6529</v>
      </c>
      <c r="R72" s="877"/>
      <c r="S72" s="877"/>
      <c r="T72" s="877"/>
      <c r="U72" s="877"/>
      <c r="V72" s="877">
        <v>6443</v>
      </c>
      <c r="W72" s="877"/>
      <c r="X72" s="877"/>
      <c r="Y72" s="877"/>
      <c r="Z72" s="877"/>
      <c r="AA72" s="877">
        <v>86</v>
      </c>
      <c r="AB72" s="877"/>
      <c r="AC72" s="877"/>
      <c r="AD72" s="877"/>
      <c r="AE72" s="877"/>
      <c r="AF72" s="877">
        <v>86</v>
      </c>
      <c r="AG72" s="877"/>
      <c r="AH72" s="877"/>
      <c r="AI72" s="877"/>
      <c r="AJ72" s="877"/>
      <c r="AK72" s="877">
        <v>1926</v>
      </c>
      <c r="AL72" s="877"/>
      <c r="AM72" s="877"/>
      <c r="AN72" s="877"/>
      <c r="AO72" s="877"/>
      <c r="AP72" s="877" t="s">
        <v>516</v>
      </c>
      <c r="AQ72" s="877"/>
      <c r="AR72" s="877"/>
      <c r="AS72" s="877"/>
      <c r="AT72" s="877"/>
      <c r="AU72" s="877" t="s">
        <v>516</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583</v>
      </c>
      <c r="C73" s="920"/>
      <c r="D73" s="920"/>
      <c r="E73" s="920"/>
      <c r="F73" s="920"/>
      <c r="G73" s="920"/>
      <c r="H73" s="920"/>
      <c r="I73" s="920"/>
      <c r="J73" s="920"/>
      <c r="K73" s="920"/>
      <c r="L73" s="920"/>
      <c r="M73" s="920"/>
      <c r="N73" s="920"/>
      <c r="O73" s="920"/>
      <c r="P73" s="921"/>
      <c r="Q73" s="922">
        <v>1444184</v>
      </c>
      <c r="R73" s="877"/>
      <c r="S73" s="877"/>
      <c r="T73" s="877"/>
      <c r="U73" s="877"/>
      <c r="V73" s="877">
        <v>1404896</v>
      </c>
      <c r="W73" s="877"/>
      <c r="X73" s="877"/>
      <c r="Y73" s="877"/>
      <c r="Z73" s="877"/>
      <c r="AA73" s="877">
        <v>39288</v>
      </c>
      <c r="AB73" s="877"/>
      <c r="AC73" s="877"/>
      <c r="AD73" s="877"/>
      <c r="AE73" s="877"/>
      <c r="AF73" s="877">
        <v>39288</v>
      </c>
      <c r="AG73" s="877"/>
      <c r="AH73" s="877"/>
      <c r="AI73" s="877"/>
      <c r="AJ73" s="877"/>
      <c r="AK73" s="877">
        <v>16623</v>
      </c>
      <c r="AL73" s="877"/>
      <c r="AM73" s="877"/>
      <c r="AN73" s="877"/>
      <c r="AO73" s="877"/>
      <c r="AP73" s="877" t="s">
        <v>516</v>
      </c>
      <c r="AQ73" s="877"/>
      <c r="AR73" s="877"/>
      <c r="AS73" s="877"/>
      <c r="AT73" s="877"/>
      <c r="AU73" s="877" t="s">
        <v>516</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392</v>
      </c>
      <c r="B88" s="836" t="s">
        <v>418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40240</v>
      </c>
      <c r="AG88" s="888"/>
      <c r="AH88" s="888"/>
      <c r="AI88" s="888"/>
      <c r="AJ88" s="888"/>
      <c r="AK88" s="885"/>
      <c r="AL88" s="885"/>
      <c r="AM88" s="885"/>
      <c r="AN88" s="885"/>
      <c r="AO88" s="885"/>
      <c r="AP88" s="888">
        <v>2761</v>
      </c>
      <c r="AQ88" s="888"/>
      <c r="AR88" s="888"/>
      <c r="AS88" s="888"/>
      <c r="AT88" s="888"/>
      <c r="AU88" s="888">
        <v>943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419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864</v>
      </c>
      <c r="CS102" s="896"/>
      <c r="CT102" s="896"/>
      <c r="CU102" s="896"/>
      <c r="CV102" s="939"/>
      <c r="CW102" s="938">
        <v>398</v>
      </c>
      <c r="CX102" s="896"/>
      <c r="CY102" s="896"/>
      <c r="CZ102" s="896"/>
      <c r="DA102" s="939"/>
      <c r="DB102" s="938">
        <v>0</v>
      </c>
      <c r="DC102" s="896"/>
      <c r="DD102" s="896"/>
      <c r="DE102" s="896"/>
      <c r="DF102" s="939"/>
      <c r="DG102" s="938">
        <v>694</v>
      </c>
      <c r="DH102" s="896"/>
      <c r="DI102" s="896"/>
      <c r="DJ102" s="896"/>
      <c r="DK102" s="939"/>
      <c r="DL102" s="938">
        <v>62</v>
      </c>
      <c r="DM102" s="896"/>
      <c r="DN102" s="896"/>
      <c r="DO102" s="896"/>
      <c r="DP102" s="939"/>
      <c r="DQ102" s="938">
        <v>6</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427</v>
      </c>
      <c r="AB109" s="941"/>
      <c r="AC109" s="941"/>
      <c r="AD109" s="941"/>
      <c r="AE109" s="942"/>
      <c r="AF109" s="940" t="s">
        <v>310</v>
      </c>
      <c r="AG109" s="941"/>
      <c r="AH109" s="941"/>
      <c r="AI109" s="941"/>
      <c r="AJ109" s="942"/>
      <c r="AK109" s="940" t="s">
        <v>309</v>
      </c>
      <c r="AL109" s="941"/>
      <c r="AM109" s="941"/>
      <c r="AN109" s="941"/>
      <c r="AO109" s="942"/>
      <c r="AP109" s="940" t="s">
        <v>428</v>
      </c>
      <c r="AQ109" s="941"/>
      <c r="AR109" s="941"/>
      <c r="AS109" s="941"/>
      <c r="AT109" s="943"/>
      <c r="AU109" s="960" t="s">
        <v>426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427</v>
      </c>
      <c r="BR109" s="941"/>
      <c r="BS109" s="941"/>
      <c r="BT109" s="941"/>
      <c r="BU109" s="942"/>
      <c r="BV109" s="940" t="s">
        <v>310</v>
      </c>
      <c r="BW109" s="941"/>
      <c r="BX109" s="941"/>
      <c r="BY109" s="941"/>
      <c r="BZ109" s="942"/>
      <c r="CA109" s="940" t="s">
        <v>309</v>
      </c>
      <c r="CB109" s="941"/>
      <c r="CC109" s="941"/>
      <c r="CD109" s="941"/>
      <c r="CE109" s="942"/>
      <c r="CF109" s="961" t="s">
        <v>428</v>
      </c>
      <c r="CG109" s="961"/>
      <c r="CH109" s="961"/>
      <c r="CI109" s="961"/>
      <c r="CJ109" s="961"/>
      <c r="CK109" s="940" t="s">
        <v>429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427</v>
      </c>
      <c r="DH109" s="941"/>
      <c r="DI109" s="941"/>
      <c r="DJ109" s="941"/>
      <c r="DK109" s="942"/>
      <c r="DL109" s="940" t="s">
        <v>310</v>
      </c>
      <c r="DM109" s="941"/>
      <c r="DN109" s="941"/>
      <c r="DO109" s="941"/>
      <c r="DP109" s="942"/>
      <c r="DQ109" s="940" t="s">
        <v>309</v>
      </c>
      <c r="DR109" s="941"/>
      <c r="DS109" s="941"/>
      <c r="DT109" s="941"/>
      <c r="DU109" s="942"/>
      <c r="DV109" s="940" t="s">
        <v>428</v>
      </c>
      <c r="DW109" s="941"/>
      <c r="DX109" s="941"/>
      <c r="DY109" s="941"/>
      <c r="DZ109" s="943"/>
    </row>
    <row r="110" spans="1:131" s="247" customFormat="1" ht="26.25" customHeight="1" x14ac:dyDescent="0.15">
      <c r="A110" s="944" t="s">
        <v>430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4008391</v>
      </c>
      <c r="AB110" s="948"/>
      <c r="AC110" s="948"/>
      <c r="AD110" s="948"/>
      <c r="AE110" s="949"/>
      <c r="AF110" s="950">
        <v>3927367</v>
      </c>
      <c r="AG110" s="948"/>
      <c r="AH110" s="948"/>
      <c r="AI110" s="948"/>
      <c r="AJ110" s="949"/>
      <c r="AK110" s="950">
        <v>3930157</v>
      </c>
      <c r="AL110" s="948"/>
      <c r="AM110" s="948"/>
      <c r="AN110" s="948"/>
      <c r="AO110" s="949"/>
      <c r="AP110" s="951">
        <v>10.4</v>
      </c>
      <c r="AQ110" s="952"/>
      <c r="AR110" s="952"/>
      <c r="AS110" s="952"/>
      <c r="AT110" s="953"/>
      <c r="AU110" s="954" t="s">
        <v>73</v>
      </c>
      <c r="AV110" s="955"/>
      <c r="AW110" s="955"/>
      <c r="AX110" s="955"/>
      <c r="AY110" s="955"/>
      <c r="AZ110" s="996" t="s">
        <v>431</v>
      </c>
      <c r="BA110" s="945"/>
      <c r="BB110" s="945"/>
      <c r="BC110" s="945"/>
      <c r="BD110" s="945"/>
      <c r="BE110" s="945"/>
      <c r="BF110" s="945"/>
      <c r="BG110" s="945"/>
      <c r="BH110" s="945"/>
      <c r="BI110" s="945"/>
      <c r="BJ110" s="945"/>
      <c r="BK110" s="945"/>
      <c r="BL110" s="945"/>
      <c r="BM110" s="945"/>
      <c r="BN110" s="945"/>
      <c r="BO110" s="945"/>
      <c r="BP110" s="946"/>
      <c r="BQ110" s="982">
        <v>41337061</v>
      </c>
      <c r="BR110" s="983"/>
      <c r="BS110" s="983"/>
      <c r="BT110" s="983"/>
      <c r="BU110" s="983"/>
      <c r="BV110" s="983">
        <v>39478659</v>
      </c>
      <c r="BW110" s="983"/>
      <c r="BX110" s="983"/>
      <c r="BY110" s="983"/>
      <c r="BZ110" s="983"/>
      <c r="CA110" s="983">
        <v>36308947</v>
      </c>
      <c r="CB110" s="983"/>
      <c r="CC110" s="983"/>
      <c r="CD110" s="983"/>
      <c r="CE110" s="983"/>
      <c r="CF110" s="997">
        <v>96.3</v>
      </c>
      <c r="CG110" s="998"/>
      <c r="CH110" s="998"/>
      <c r="CI110" s="998"/>
      <c r="CJ110" s="998"/>
      <c r="CK110" s="999" t="s">
        <v>432</v>
      </c>
      <c r="CL110" s="1000"/>
      <c r="CM110" s="979" t="s">
        <v>433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434</v>
      </c>
      <c r="DH110" s="983"/>
      <c r="DI110" s="983"/>
      <c r="DJ110" s="983"/>
      <c r="DK110" s="983"/>
      <c r="DL110" s="983" t="s">
        <v>129</v>
      </c>
      <c r="DM110" s="983"/>
      <c r="DN110" s="983"/>
      <c r="DO110" s="983"/>
      <c r="DP110" s="983"/>
      <c r="DQ110" s="983" t="s">
        <v>434</v>
      </c>
      <c r="DR110" s="983"/>
      <c r="DS110" s="983"/>
      <c r="DT110" s="983"/>
      <c r="DU110" s="983"/>
      <c r="DV110" s="984" t="s">
        <v>129</v>
      </c>
      <c r="DW110" s="984"/>
      <c r="DX110" s="984"/>
      <c r="DY110" s="984"/>
      <c r="DZ110" s="985"/>
    </row>
    <row r="111" spans="1:131" s="247" customFormat="1" ht="26.25" customHeight="1" x14ac:dyDescent="0.15">
      <c r="A111" s="986" t="s">
        <v>435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436</v>
      </c>
      <c r="AB111" s="990"/>
      <c r="AC111" s="990"/>
      <c r="AD111" s="990"/>
      <c r="AE111" s="991"/>
      <c r="AF111" s="992" t="s">
        <v>436</v>
      </c>
      <c r="AG111" s="990"/>
      <c r="AH111" s="990"/>
      <c r="AI111" s="990"/>
      <c r="AJ111" s="991"/>
      <c r="AK111" s="992" t="s">
        <v>436</v>
      </c>
      <c r="AL111" s="990"/>
      <c r="AM111" s="990"/>
      <c r="AN111" s="990"/>
      <c r="AO111" s="991"/>
      <c r="AP111" s="993" t="s">
        <v>129</v>
      </c>
      <c r="AQ111" s="994"/>
      <c r="AR111" s="994"/>
      <c r="AS111" s="994"/>
      <c r="AT111" s="995"/>
      <c r="AU111" s="956"/>
      <c r="AV111" s="957"/>
      <c r="AW111" s="957"/>
      <c r="AX111" s="957"/>
      <c r="AY111" s="957"/>
      <c r="AZ111" s="1005" t="s">
        <v>437</v>
      </c>
      <c r="BA111" s="1006"/>
      <c r="BB111" s="1006"/>
      <c r="BC111" s="1006"/>
      <c r="BD111" s="1006"/>
      <c r="BE111" s="1006"/>
      <c r="BF111" s="1006"/>
      <c r="BG111" s="1006"/>
      <c r="BH111" s="1006"/>
      <c r="BI111" s="1006"/>
      <c r="BJ111" s="1006"/>
      <c r="BK111" s="1006"/>
      <c r="BL111" s="1006"/>
      <c r="BM111" s="1006"/>
      <c r="BN111" s="1006"/>
      <c r="BO111" s="1006"/>
      <c r="BP111" s="1007"/>
      <c r="BQ111" s="975">
        <v>3322054</v>
      </c>
      <c r="BR111" s="976"/>
      <c r="BS111" s="976"/>
      <c r="BT111" s="976"/>
      <c r="BU111" s="976"/>
      <c r="BV111" s="976">
        <v>2491541</v>
      </c>
      <c r="BW111" s="976"/>
      <c r="BX111" s="976"/>
      <c r="BY111" s="976"/>
      <c r="BZ111" s="976"/>
      <c r="CA111" s="976">
        <v>1739749</v>
      </c>
      <c r="CB111" s="976"/>
      <c r="CC111" s="976"/>
      <c r="CD111" s="976"/>
      <c r="CE111" s="976"/>
      <c r="CF111" s="970">
        <v>4.5999999999999996</v>
      </c>
      <c r="CG111" s="971"/>
      <c r="CH111" s="971"/>
      <c r="CI111" s="971"/>
      <c r="CJ111" s="971"/>
      <c r="CK111" s="1001"/>
      <c r="CL111" s="1002"/>
      <c r="CM111" s="972" t="s">
        <v>438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436</v>
      </c>
      <c r="DH111" s="976"/>
      <c r="DI111" s="976"/>
      <c r="DJ111" s="976"/>
      <c r="DK111" s="976"/>
      <c r="DL111" s="976" t="s">
        <v>129</v>
      </c>
      <c r="DM111" s="976"/>
      <c r="DN111" s="976"/>
      <c r="DO111" s="976"/>
      <c r="DP111" s="976"/>
      <c r="DQ111" s="976" t="s">
        <v>434</v>
      </c>
      <c r="DR111" s="976"/>
      <c r="DS111" s="976"/>
      <c r="DT111" s="976"/>
      <c r="DU111" s="976"/>
      <c r="DV111" s="977" t="s">
        <v>434</v>
      </c>
      <c r="DW111" s="977"/>
      <c r="DX111" s="977"/>
      <c r="DY111" s="977"/>
      <c r="DZ111" s="978"/>
    </row>
    <row r="112" spans="1:131" s="247" customFormat="1" ht="26.25" customHeight="1" x14ac:dyDescent="0.15">
      <c r="A112" s="1008" t="s">
        <v>439</v>
      </c>
      <c r="B112" s="1009"/>
      <c r="C112" s="1006" t="s">
        <v>440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129</v>
      </c>
      <c r="AB112" s="1015"/>
      <c r="AC112" s="1015"/>
      <c r="AD112" s="1015"/>
      <c r="AE112" s="1016"/>
      <c r="AF112" s="1017" t="s">
        <v>436</v>
      </c>
      <c r="AG112" s="1015"/>
      <c r="AH112" s="1015"/>
      <c r="AI112" s="1015"/>
      <c r="AJ112" s="1016"/>
      <c r="AK112" s="1017" t="s">
        <v>436</v>
      </c>
      <c r="AL112" s="1015"/>
      <c r="AM112" s="1015"/>
      <c r="AN112" s="1015"/>
      <c r="AO112" s="1016"/>
      <c r="AP112" s="1018" t="s">
        <v>436</v>
      </c>
      <c r="AQ112" s="1019"/>
      <c r="AR112" s="1019"/>
      <c r="AS112" s="1019"/>
      <c r="AT112" s="1020"/>
      <c r="AU112" s="956"/>
      <c r="AV112" s="957"/>
      <c r="AW112" s="957"/>
      <c r="AX112" s="957"/>
      <c r="AY112" s="957"/>
      <c r="AZ112" s="1005" t="s">
        <v>441</v>
      </c>
      <c r="BA112" s="1006"/>
      <c r="BB112" s="1006"/>
      <c r="BC112" s="1006"/>
      <c r="BD112" s="1006"/>
      <c r="BE112" s="1006"/>
      <c r="BF112" s="1006"/>
      <c r="BG112" s="1006"/>
      <c r="BH112" s="1006"/>
      <c r="BI112" s="1006"/>
      <c r="BJ112" s="1006"/>
      <c r="BK112" s="1006"/>
      <c r="BL112" s="1006"/>
      <c r="BM112" s="1006"/>
      <c r="BN112" s="1006"/>
      <c r="BO112" s="1006"/>
      <c r="BP112" s="1007"/>
      <c r="BQ112" s="975">
        <v>5916505</v>
      </c>
      <c r="BR112" s="976"/>
      <c r="BS112" s="976"/>
      <c r="BT112" s="976"/>
      <c r="BU112" s="976"/>
      <c r="BV112" s="976">
        <v>5914131</v>
      </c>
      <c r="BW112" s="976"/>
      <c r="BX112" s="976"/>
      <c r="BY112" s="976"/>
      <c r="BZ112" s="976"/>
      <c r="CA112" s="976">
        <v>6004757</v>
      </c>
      <c r="CB112" s="976"/>
      <c r="CC112" s="976"/>
      <c r="CD112" s="976"/>
      <c r="CE112" s="976"/>
      <c r="CF112" s="970">
        <v>15.9</v>
      </c>
      <c r="CG112" s="971"/>
      <c r="CH112" s="971"/>
      <c r="CI112" s="971"/>
      <c r="CJ112" s="971"/>
      <c r="CK112" s="1001"/>
      <c r="CL112" s="1002"/>
      <c r="CM112" s="972" t="s">
        <v>442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436</v>
      </c>
      <c r="DH112" s="976"/>
      <c r="DI112" s="976"/>
      <c r="DJ112" s="976"/>
      <c r="DK112" s="976"/>
      <c r="DL112" s="976" t="s">
        <v>436</v>
      </c>
      <c r="DM112" s="976"/>
      <c r="DN112" s="976"/>
      <c r="DO112" s="976"/>
      <c r="DP112" s="976"/>
      <c r="DQ112" s="976" t="s">
        <v>436</v>
      </c>
      <c r="DR112" s="976"/>
      <c r="DS112" s="976"/>
      <c r="DT112" s="976"/>
      <c r="DU112" s="976"/>
      <c r="DV112" s="977" t="s">
        <v>436</v>
      </c>
      <c r="DW112" s="977"/>
      <c r="DX112" s="977"/>
      <c r="DY112" s="977"/>
      <c r="DZ112" s="978"/>
    </row>
    <row r="113" spans="1:130" s="247" customFormat="1" ht="26.25" customHeight="1" x14ac:dyDescent="0.15">
      <c r="A113" s="1010"/>
      <c r="B113" s="1011"/>
      <c r="C113" s="1006" t="s">
        <v>443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473713</v>
      </c>
      <c r="AB113" s="990"/>
      <c r="AC113" s="990"/>
      <c r="AD113" s="990"/>
      <c r="AE113" s="991"/>
      <c r="AF113" s="992">
        <v>481471</v>
      </c>
      <c r="AG113" s="990"/>
      <c r="AH113" s="990"/>
      <c r="AI113" s="990"/>
      <c r="AJ113" s="991"/>
      <c r="AK113" s="992">
        <v>548253</v>
      </c>
      <c r="AL113" s="990"/>
      <c r="AM113" s="990"/>
      <c r="AN113" s="990"/>
      <c r="AO113" s="991"/>
      <c r="AP113" s="993">
        <v>1.5</v>
      </c>
      <c r="AQ113" s="994"/>
      <c r="AR113" s="994"/>
      <c r="AS113" s="994"/>
      <c r="AT113" s="995"/>
      <c r="AU113" s="956"/>
      <c r="AV113" s="957"/>
      <c r="AW113" s="957"/>
      <c r="AX113" s="957"/>
      <c r="AY113" s="957"/>
      <c r="AZ113" s="1005" t="s">
        <v>444</v>
      </c>
      <c r="BA113" s="1006"/>
      <c r="BB113" s="1006"/>
      <c r="BC113" s="1006"/>
      <c r="BD113" s="1006"/>
      <c r="BE113" s="1006"/>
      <c r="BF113" s="1006"/>
      <c r="BG113" s="1006"/>
      <c r="BH113" s="1006"/>
      <c r="BI113" s="1006"/>
      <c r="BJ113" s="1006"/>
      <c r="BK113" s="1006"/>
      <c r="BL113" s="1006"/>
      <c r="BM113" s="1006"/>
      <c r="BN113" s="1006"/>
      <c r="BO113" s="1006"/>
      <c r="BP113" s="1007"/>
      <c r="BQ113" s="975">
        <v>1304672</v>
      </c>
      <c r="BR113" s="976"/>
      <c r="BS113" s="976"/>
      <c r="BT113" s="976"/>
      <c r="BU113" s="976"/>
      <c r="BV113" s="976">
        <v>1119746</v>
      </c>
      <c r="BW113" s="976"/>
      <c r="BX113" s="976"/>
      <c r="BY113" s="976"/>
      <c r="BZ113" s="976"/>
      <c r="CA113" s="976">
        <v>942480</v>
      </c>
      <c r="CB113" s="976"/>
      <c r="CC113" s="976"/>
      <c r="CD113" s="976"/>
      <c r="CE113" s="976"/>
      <c r="CF113" s="970">
        <v>2.5</v>
      </c>
      <c r="CG113" s="971"/>
      <c r="CH113" s="971"/>
      <c r="CI113" s="971"/>
      <c r="CJ113" s="971"/>
      <c r="CK113" s="1001"/>
      <c r="CL113" s="1002"/>
      <c r="CM113" s="972" t="s">
        <v>445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436</v>
      </c>
      <c r="DH113" s="1015"/>
      <c r="DI113" s="1015"/>
      <c r="DJ113" s="1015"/>
      <c r="DK113" s="1016"/>
      <c r="DL113" s="1017" t="s">
        <v>436</v>
      </c>
      <c r="DM113" s="1015"/>
      <c r="DN113" s="1015"/>
      <c r="DO113" s="1015"/>
      <c r="DP113" s="1016"/>
      <c r="DQ113" s="1017" t="s">
        <v>436</v>
      </c>
      <c r="DR113" s="1015"/>
      <c r="DS113" s="1015"/>
      <c r="DT113" s="1015"/>
      <c r="DU113" s="1016"/>
      <c r="DV113" s="1018" t="s">
        <v>436</v>
      </c>
      <c r="DW113" s="1019"/>
      <c r="DX113" s="1019"/>
      <c r="DY113" s="1019"/>
      <c r="DZ113" s="1020"/>
    </row>
    <row r="114" spans="1:130" s="247" customFormat="1" ht="26.25" customHeight="1" x14ac:dyDescent="0.15">
      <c r="A114" s="1010"/>
      <c r="B114" s="1011"/>
      <c r="C114" s="1006" t="s">
        <v>446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168915</v>
      </c>
      <c r="AB114" s="1015"/>
      <c r="AC114" s="1015"/>
      <c r="AD114" s="1015"/>
      <c r="AE114" s="1016"/>
      <c r="AF114" s="1017">
        <v>189644</v>
      </c>
      <c r="AG114" s="1015"/>
      <c r="AH114" s="1015"/>
      <c r="AI114" s="1015"/>
      <c r="AJ114" s="1016"/>
      <c r="AK114" s="1017">
        <v>185864</v>
      </c>
      <c r="AL114" s="1015"/>
      <c r="AM114" s="1015"/>
      <c r="AN114" s="1015"/>
      <c r="AO114" s="1016"/>
      <c r="AP114" s="1018">
        <v>0.5</v>
      </c>
      <c r="AQ114" s="1019"/>
      <c r="AR114" s="1019"/>
      <c r="AS114" s="1019"/>
      <c r="AT114" s="1020"/>
      <c r="AU114" s="956"/>
      <c r="AV114" s="957"/>
      <c r="AW114" s="957"/>
      <c r="AX114" s="957"/>
      <c r="AY114" s="957"/>
      <c r="AZ114" s="1005" t="s">
        <v>447</v>
      </c>
      <c r="BA114" s="1006"/>
      <c r="BB114" s="1006"/>
      <c r="BC114" s="1006"/>
      <c r="BD114" s="1006"/>
      <c r="BE114" s="1006"/>
      <c r="BF114" s="1006"/>
      <c r="BG114" s="1006"/>
      <c r="BH114" s="1006"/>
      <c r="BI114" s="1006"/>
      <c r="BJ114" s="1006"/>
      <c r="BK114" s="1006"/>
      <c r="BL114" s="1006"/>
      <c r="BM114" s="1006"/>
      <c r="BN114" s="1006"/>
      <c r="BO114" s="1006"/>
      <c r="BP114" s="1007"/>
      <c r="BQ114" s="975">
        <v>9113116</v>
      </c>
      <c r="BR114" s="976"/>
      <c r="BS114" s="976"/>
      <c r="BT114" s="976"/>
      <c r="BU114" s="976"/>
      <c r="BV114" s="976">
        <v>9212310</v>
      </c>
      <c r="BW114" s="976"/>
      <c r="BX114" s="976"/>
      <c r="BY114" s="976"/>
      <c r="BZ114" s="976"/>
      <c r="CA114" s="976">
        <v>8571169</v>
      </c>
      <c r="CB114" s="976"/>
      <c r="CC114" s="976"/>
      <c r="CD114" s="976"/>
      <c r="CE114" s="976"/>
      <c r="CF114" s="970">
        <v>22.7</v>
      </c>
      <c r="CG114" s="971"/>
      <c r="CH114" s="971"/>
      <c r="CI114" s="971"/>
      <c r="CJ114" s="971"/>
      <c r="CK114" s="1001"/>
      <c r="CL114" s="1002"/>
      <c r="CM114" s="972" t="s">
        <v>448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436</v>
      </c>
      <c r="DH114" s="1015"/>
      <c r="DI114" s="1015"/>
      <c r="DJ114" s="1015"/>
      <c r="DK114" s="1016"/>
      <c r="DL114" s="1017" t="s">
        <v>436</v>
      </c>
      <c r="DM114" s="1015"/>
      <c r="DN114" s="1015"/>
      <c r="DO114" s="1015"/>
      <c r="DP114" s="1016"/>
      <c r="DQ114" s="1017" t="s">
        <v>436</v>
      </c>
      <c r="DR114" s="1015"/>
      <c r="DS114" s="1015"/>
      <c r="DT114" s="1015"/>
      <c r="DU114" s="1016"/>
      <c r="DV114" s="1018" t="s">
        <v>436</v>
      </c>
      <c r="DW114" s="1019"/>
      <c r="DX114" s="1019"/>
      <c r="DY114" s="1019"/>
      <c r="DZ114" s="1020"/>
    </row>
    <row r="115" spans="1:130" s="247" customFormat="1" ht="26.25" customHeight="1" x14ac:dyDescent="0.15">
      <c r="A115" s="1010"/>
      <c r="B115" s="1011"/>
      <c r="C115" s="1006" t="s">
        <v>449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499834</v>
      </c>
      <c r="AB115" s="990"/>
      <c r="AC115" s="990"/>
      <c r="AD115" s="990"/>
      <c r="AE115" s="991"/>
      <c r="AF115" s="992">
        <v>582300</v>
      </c>
      <c r="AG115" s="990"/>
      <c r="AH115" s="990"/>
      <c r="AI115" s="990"/>
      <c r="AJ115" s="991"/>
      <c r="AK115" s="992">
        <v>417651</v>
      </c>
      <c r="AL115" s="990"/>
      <c r="AM115" s="990"/>
      <c r="AN115" s="990"/>
      <c r="AO115" s="991"/>
      <c r="AP115" s="993">
        <v>1.1000000000000001</v>
      </c>
      <c r="AQ115" s="994"/>
      <c r="AR115" s="994"/>
      <c r="AS115" s="994"/>
      <c r="AT115" s="995"/>
      <c r="AU115" s="956"/>
      <c r="AV115" s="957"/>
      <c r="AW115" s="957"/>
      <c r="AX115" s="957"/>
      <c r="AY115" s="957"/>
      <c r="AZ115" s="1005" t="s">
        <v>450</v>
      </c>
      <c r="BA115" s="1006"/>
      <c r="BB115" s="1006"/>
      <c r="BC115" s="1006"/>
      <c r="BD115" s="1006"/>
      <c r="BE115" s="1006"/>
      <c r="BF115" s="1006"/>
      <c r="BG115" s="1006"/>
      <c r="BH115" s="1006"/>
      <c r="BI115" s="1006"/>
      <c r="BJ115" s="1006"/>
      <c r="BK115" s="1006"/>
      <c r="BL115" s="1006"/>
      <c r="BM115" s="1006"/>
      <c r="BN115" s="1006"/>
      <c r="BO115" s="1006"/>
      <c r="BP115" s="1007"/>
      <c r="BQ115" s="975">
        <v>10294</v>
      </c>
      <c r="BR115" s="976"/>
      <c r="BS115" s="976"/>
      <c r="BT115" s="976"/>
      <c r="BU115" s="976"/>
      <c r="BV115" s="976">
        <v>8236</v>
      </c>
      <c r="BW115" s="976"/>
      <c r="BX115" s="976"/>
      <c r="BY115" s="976"/>
      <c r="BZ115" s="976"/>
      <c r="CA115" s="976">
        <v>6177</v>
      </c>
      <c r="CB115" s="976"/>
      <c r="CC115" s="976"/>
      <c r="CD115" s="976"/>
      <c r="CE115" s="976"/>
      <c r="CF115" s="970">
        <v>0</v>
      </c>
      <c r="CG115" s="971"/>
      <c r="CH115" s="971"/>
      <c r="CI115" s="971"/>
      <c r="CJ115" s="971"/>
      <c r="CK115" s="1001"/>
      <c r="CL115" s="1002"/>
      <c r="CM115" s="1005" t="s">
        <v>451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2263141</v>
      </c>
      <c r="DH115" s="1015"/>
      <c r="DI115" s="1015"/>
      <c r="DJ115" s="1015"/>
      <c r="DK115" s="1016"/>
      <c r="DL115" s="1017">
        <v>1355251</v>
      </c>
      <c r="DM115" s="1015"/>
      <c r="DN115" s="1015"/>
      <c r="DO115" s="1015"/>
      <c r="DP115" s="1016"/>
      <c r="DQ115" s="1017">
        <v>694028</v>
      </c>
      <c r="DR115" s="1015"/>
      <c r="DS115" s="1015"/>
      <c r="DT115" s="1015"/>
      <c r="DU115" s="1016"/>
      <c r="DV115" s="1018">
        <v>1.8</v>
      </c>
      <c r="DW115" s="1019"/>
      <c r="DX115" s="1019"/>
      <c r="DY115" s="1019"/>
      <c r="DZ115" s="1020"/>
    </row>
    <row r="116" spans="1:130" s="247" customFormat="1" ht="26.25" customHeight="1" x14ac:dyDescent="0.15">
      <c r="A116" s="1012"/>
      <c r="B116" s="1013"/>
      <c r="C116" s="1021" t="s">
        <v>452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436</v>
      </c>
      <c r="AB116" s="1015"/>
      <c r="AC116" s="1015"/>
      <c r="AD116" s="1015"/>
      <c r="AE116" s="1016"/>
      <c r="AF116" s="1017" t="s">
        <v>436</v>
      </c>
      <c r="AG116" s="1015"/>
      <c r="AH116" s="1015"/>
      <c r="AI116" s="1015"/>
      <c r="AJ116" s="1016"/>
      <c r="AK116" s="1017" t="s">
        <v>436</v>
      </c>
      <c r="AL116" s="1015"/>
      <c r="AM116" s="1015"/>
      <c r="AN116" s="1015"/>
      <c r="AO116" s="1016"/>
      <c r="AP116" s="1018" t="s">
        <v>436</v>
      </c>
      <c r="AQ116" s="1019"/>
      <c r="AR116" s="1019"/>
      <c r="AS116" s="1019"/>
      <c r="AT116" s="1020"/>
      <c r="AU116" s="956"/>
      <c r="AV116" s="957"/>
      <c r="AW116" s="957"/>
      <c r="AX116" s="957"/>
      <c r="AY116" s="957"/>
      <c r="AZ116" s="1023" t="s">
        <v>453</v>
      </c>
      <c r="BA116" s="1024"/>
      <c r="BB116" s="1024"/>
      <c r="BC116" s="1024"/>
      <c r="BD116" s="1024"/>
      <c r="BE116" s="1024"/>
      <c r="BF116" s="1024"/>
      <c r="BG116" s="1024"/>
      <c r="BH116" s="1024"/>
      <c r="BI116" s="1024"/>
      <c r="BJ116" s="1024"/>
      <c r="BK116" s="1024"/>
      <c r="BL116" s="1024"/>
      <c r="BM116" s="1024"/>
      <c r="BN116" s="1024"/>
      <c r="BO116" s="1024"/>
      <c r="BP116" s="1025"/>
      <c r="BQ116" s="975" t="s">
        <v>436</v>
      </c>
      <c r="BR116" s="976"/>
      <c r="BS116" s="976"/>
      <c r="BT116" s="976"/>
      <c r="BU116" s="976"/>
      <c r="BV116" s="976" t="s">
        <v>454</v>
      </c>
      <c r="BW116" s="976"/>
      <c r="BX116" s="976"/>
      <c r="BY116" s="976"/>
      <c r="BZ116" s="976"/>
      <c r="CA116" s="976" t="s">
        <v>436</v>
      </c>
      <c r="CB116" s="976"/>
      <c r="CC116" s="976"/>
      <c r="CD116" s="976"/>
      <c r="CE116" s="976"/>
      <c r="CF116" s="970" t="s">
        <v>436</v>
      </c>
      <c r="CG116" s="971"/>
      <c r="CH116" s="971"/>
      <c r="CI116" s="971"/>
      <c r="CJ116" s="971"/>
      <c r="CK116" s="1001"/>
      <c r="CL116" s="1002"/>
      <c r="CM116" s="972" t="s">
        <v>455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320913</v>
      </c>
      <c r="DH116" s="1015"/>
      <c r="DI116" s="1015"/>
      <c r="DJ116" s="1015"/>
      <c r="DK116" s="1016"/>
      <c r="DL116" s="1017">
        <v>398290</v>
      </c>
      <c r="DM116" s="1015"/>
      <c r="DN116" s="1015"/>
      <c r="DO116" s="1015"/>
      <c r="DP116" s="1016"/>
      <c r="DQ116" s="1017">
        <v>334125</v>
      </c>
      <c r="DR116" s="1015"/>
      <c r="DS116" s="1015"/>
      <c r="DT116" s="1015"/>
      <c r="DU116" s="1016"/>
      <c r="DV116" s="1018">
        <v>0.9</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456</v>
      </c>
      <c r="Z117" s="942"/>
      <c r="AA117" s="1032">
        <v>5150853</v>
      </c>
      <c r="AB117" s="1033"/>
      <c r="AC117" s="1033"/>
      <c r="AD117" s="1033"/>
      <c r="AE117" s="1034"/>
      <c r="AF117" s="1035">
        <v>5180782</v>
      </c>
      <c r="AG117" s="1033"/>
      <c r="AH117" s="1033"/>
      <c r="AI117" s="1033"/>
      <c r="AJ117" s="1034"/>
      <c r="AK117" s="1035">
        <v>5081925</v>
      </c>
      <c r="AL117" s="1033"/>
      <c r="AM117" s="1033"/>
      <c r="AN117" s="1033"/>
      <c r="AO117" s="1034"/>
      <c r="AP117" s="1036"/>
      <c r="AQ117" s="1037"/>
      <c r="AR117" s="1037"/>
      <c r="AS117" s="1037"/>
      <c r="AT117" s="1038"/>
      <c r="AU117" s="956"/>
      <c r="AV117" s="957"/>
      <c r="AW117" s="957"/>
      <c r="AX117" s="957"/>
      <c r="AY117" s="957"/>
      <c r="AZ117" s="1023" t="s">
        <v>457</v>
      </c>
      <c r="BA117" s="1024"/>
      <c r="BB117" s="1024"/>
      <c r="BC117" s="1024"/>
      <c r="BD117" s="1024"/>
      <c r="BE117" s="1024"/>
      <c r="BF117" s="1024"/>
      <c r="BG117" s="1024"/>
      <c r="BH117" s="1024"/>
      <c r="BI117" s="1024"/>
      <c r="BJ117" s="1024"/>
      <c r="BK117" s="1024"/>
      <c r="BL117" s="1024"/>
      <c r="BM117" s="1024"/>
      <c r="BN117" s="1024"/>
      <c r="BO117" s="1024"/>
      <c r="BP117" s="1025"/>
      <c r="BQ117" s="975" t="s">
        <v>129</v>
      </c>
      <c r="BR117" s="976"/>
      <c r="BS117" s="976"/>
      <c r="BT117" s="976"/>
      <c r="BU117" s="976"/>
      <c r="BV117" s="976" t="s">
        <v>129</v>
      </c>
      <c r="BW117" s="976"/>
      <c r="BX117" s="976"/>
      <c r="BY117" s="976"/>
      <c r="BZ117" s="976"/>
      <c r="CA117" s="976" t="s">
        <v>434</v>
      </c>
      <c r="CB117" s="976"/>
      <c r="CC117" s="976"/>
      <c r="CD117" s="976"/>
      <c r="CE117" s="976"/>
      <c r="CF117" s="970" t="s">
        <v>129</v>
      </c>
      <c r="CG117" s="971"/>
      <c r="CH117" s="971"/>
      <c r="CI117" s="971"/>
      <c r="CJ117" s="971"/>
      <c r="CK117" s="1001"/>
      <c r="CL117" s="1002"/>
      <c r="CM117" s="972" t="s">
        <v>458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129</v>
      </c>
      <c r="DH117" s="1015"/>
      <c r="DI117" s="1015"/>
      <c r="DJ117" s="1015"/>
      <c r="DK117" s="1016"/>
      <c r="DL117" s="1017" t="s">
        <v>129</v>
      </c>
      <c r="DM117" s="1015"/>
      <c r="DN117" s="1015"/>
      <c r="DO117" s="1015"/>
      <c r="DP117" s="1016"/>
      <c r="DQ117" s="1017" t="s">
        <v>459</v>
      </c>
      <c r="DR117" s="1015"/>
      <c r="DS117" s="1015"/>
      <c r="DT117" s="1015"/>
      <c r="DU117" s="1016"/>
      <c r="DV117" s="1018" t="s">
        <v>129</v>
      </c>
      <c r="DW117" s="1019"/>
      <c r="DX117" s="1019"/>
      <c r="DY117" s="1019"/>
      <c r="DZ117" s="1020"/>
    </row>
    <row r="118" spans="1:130" s="247" customFormat="1" ht="26.25" customHeight="1" x14ac:dyDescent="0.15">
      <c r="A118" s="960" t="s">
        <v>429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427</v>
      </c>
      <c r="AB118" s="941"/>
      <c r="AC118" s="941"/>
      <c r="AD118" s="941"/>
      <c r="AE118" s="942"/>
      <c r="AF118" s="940" t="s">
        <v>310</v>
      </c>
      <c r="AG118" s="941"/>
      <c r="AH118" s="941"/>
      <c r="AI118" s="941"/>
      <c r="AJ118" s="942"/>
      <c r="AK118" s="940" t="s">
        <v>309</v>
      </c>
      <c r="AL118" s="941"/>
      <c r="AM118" s="941"/>
      <c r="AN118" s="941"/>
      <c r="AO118" s="942"/>
      <c r="AP118" s="1027" t="s">
        <v>428</v>
      </c>
      <c r="AQ118" s="1028"/>
      <c r="AR118" s="1028"/>
      <c r="AS118" s="1028"/>
      <c r="AT118" s="1029"/>
      <c r="AU118" s="956"/>
      <c r="AV118" s="957"/>
      <c r="AW118" s="957"/>
      <c r="AX118" s="957"/>
      <c r="AY118" s="957"/>
      <c r="AZ118" s="1030" t="s">
        <v>460</v>
      </c>
      <c r="BA118" s="1021"/>
      <c r="BB118" s="1021"/>
      <c r="BC118" s="1021"/>
      <c r="BD118" s="1021"/>
      <c r="BE118" s="1021"/>
      <c r="BF118" s="1021"/>
      <c r="BG118" s="1021"/>
      <c r="BH118" s="1021"/>
      <c r="BI118" s="1021"/>
      <c r="BJ118" s="1021"/>
      <c r="BK118" s="1021"/>
      <c r="BL118" s="1021"/>
      <c r="BM118" s="1021"/>
      <c r="BN118" s="1021"/>
      <c r="BO118" s="1021"/>
      <c r="BP118" s="1022"/>
      <c r="BQ118" s="1053" t="s">
        <v>129</v>
      </c>
      <c r="BR118" s="1054"/>
      <c r="BS118" s="1054"/>
      <c r="BT118" s="1054"/>
      <c r="BU118" s="1054"/>
      <c r="BV118" s="1054" t="s">
        <v>129</v>
      </c>
      <c r="BW118" s="1054"/>
      <c r="BX118" s="1054"/>
      <c r="BY118" s="1054"/>
      <c r="BZ118" s="1054"/>
      <c r="CA118" s="1054" t="s">
        <v>461</v>
      </c>
      <c r="CB118" s="1054"/>
      <c r="CC118" s="1054"/>
      <c r="CD118" s="1054"/>
      <c r="CE118" s="1054"/>
      <c r="CF118" s="970" t="s">
        <v>434</v>
      </c>
      <c r="CG118" s="971"/>
      <c r="CH118" s="971"/>
      <c r="CI118" s="971"/>
      <c r="CJ118" s="971"/>
      <c r="CK118" s="1001"/>
      <c r="CL118" s="1002"/>
      <c r="CM118" s="972" t="s">
        <v>462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129</v>
      </c>
      <c r="DH118" s="1015"/>
      <c r="DI118" s="1015"/>
      <c r="DJ118" s="1015"/>
      <c r="DK118" s="1016"/>
      <c r="DL118" s="1017" t="s">
        <v>461</v>
      </c>
      <c r="DM118" s="1015"/>
      <c r="DN118" s="1015"/>
      <c r="DO118" s="1015"/>
      <c r="DP118" s="1016"/>
      <c r="DQ118" s="1017" t="s">
        <v>129</v>
      </c>
      <c r="DR118" s="1015"/>
      <c r="DS118" s="1015"/>
      <c r="DT118" s="1015"/>
      <c r="DU118" s="1016"/>
      <c r="DV118" s="1018" t="s">
        <v>463</v>
      </c>
      <c r="DW118" s="1019"/>
      <c r="DX118" s="1019"/>
      <c r="DY118" s="1019"/>
      <c r="DZ118" s="1020"/>
    </row>
    <row r="119" spans="1:130" s="247" customFormat="1" ht="26.25" customHeight="1" x14ac:dyDescent="0.15">
      <c r="A119" s="1114" t="s">
        <v>432</v>
      </c>
      <c r="B119" s="1000"/>
      <c r="C119" s="979" t="s">
        <v>433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434</v>
      </c>
      <c r="AB119" s="948"/>
      <c r="AC119" s="948"/>
      <c r="AD119" s="948"/>
      <c r="AE119" s="949"/>
      <c r="AF119" s="950" t="s">
        <v>129</v>
      </c>
      <c r="AG119" s="948"/>
      <c r="AH119" s="948"/>
      <c r="AI119" s="948"/>
      <c r="AJ119" s="949"/>
      <c r="AK119" s="950" t="s">
        <v>434</v>
      </c>
      <c r="AL119" s="948"/>
      <c r="AM119" s="948"/>
      <c r="AN119" s="948"/>
      <c r="AO119" s="949"/>
      <c r="AP119" s="951" t="s">
        <v>129</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464</v>
      </c>
      <c r="BP119" s="1062"/>
      <c r="BQ119" s="1053">
        <v>61003702</v>
      </c>
      <c r="BR119" s="1054"/>
      <c r="BS119" s="1054"/>
      <c r="BT119" s="1054"/>
      <c r="BU119" s="1054"/>
      <c r="BV119" s="1054">
        <v>58224623</v>
      </c>
      <c r="BW119" s="1054"/>
      <c r="BX119" s="1054"/>
      <c r="BY119" s="1054"/>
      <c r="BZ119" s="1054"/>
      <c r="CA119" s="1054">
        <v>53573279</v>
      </c>
      <c r="CB119" s="1054"/>
      <c r="CC119" s="1054"/>
      <c r="CD119" s="1054"/>
      <c r="CE119" s="1054"/>
      <c r="CF119" s="1055"/>
      <c r="CG119" s="1056"/>
      <c r="CH119" s="1056"/>
      <c r="CI119" s="1056"/>
      <c r="CJ119" s="1057"/>
      <c r="CK119" s="1003"/>
      <c r="CL119" s="1004"/>
      <c r="CM119" s="1058" t="s">
        <v>465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738000</v>
      </c>
      <c r="DH119" s="1040"/>
      <c r="DI119" s="1040"/>
      <c r="DJ119" s="1040"/>
      <c r="DK119" s="1041"/>
      <c r="DL119" s="1039">
        <v>738000</v>
      </c>
      <c r="DM119" s="1040"/>
      <c r="DN119" s="1040"/>
      <c r="DO119" s="1040"/>
      <c r="DP119" s="1041"/>
      <c r="DQ119" s="1039">
        <v>711596</v>
      </c>
      <c r="DR119" s="1040"/>
      <c r="DS119" s="1040"/>
      <c r="DT119" s="1040"/>
      <c r="DU119" s="1041"/>
      <c r="DV119" s="1042">
        <v>1.9</v>
      </c>
      <c r="DW119" s="1043"/>
      <c r="DX119" s="1043"/>
      <c r="DY119" s="1043"/>
      <c r="DZ119" s="1044"/>
    </row>
    <row r="120" spans="1:130" s="247" customFormat="1" ht="26.25" customHeight="1" x14ac:dyDescent="0.15">
      <c r="A120" s="1115"/>
      <c r="B120" s="1002"/>
      <c r="C120" s="972" t="s">
        <v>438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461</v>
      </c>
      <c r="AB120" s="1015"/>
      <c r="AC120" s="1015"/>
      <c r="AD120" s="1015"/>
      <c r="AE120" s="1016"/>
      <c r="AF120" s="1017" t="s">
        <v>129</v>
      </c>
      <c r="AG120" s="1015"/>
      <c r="AH120" s="1015"/>
      <c r="AI120" s="1015"/>
      <c r="AJ120" s="1016"/>
      <c r="AK120" s="1017" t="s">
        <v>463</v>
      </c>
      <c r="AL120" s="1015"/>
      <c r="AM120" s="1015"/>
      <c r="AN120" s="1015"/>
      <c r="AO120" s="1016"/>
      <c r="AP120" s="1018" t="s">
        <v>129</v>
      </c>
      <c r="AQ120" s="1019"/>
      <c r="AR120" s="1019"/>
      <c r="AS120" s="1019"/>
      <c r="AT120" s="1020"/>
      <c r="AU120" s="1045" t="s">
        <v>466</v>
      </c>
      <c r="AV120" s="1046"/>
      <c r="AW120" s="1046"/>
      <c r="AX120" s="1046"/>
      <c r="AY120" s="1047"/>
      <c r="AZ120" s="996" t="s">
        <v>467</v>
      </c>
      <c r="BA120" s="945"/>
      <c r="BB120" s="945"/>
      <c r="BC120" s="945"/>
      <c r="BD120" s="945"/>
      <c r="BE120" s="945"/>
      <c r="BF120" s="945"/>
      <c r="BG120" s="945"/>
      <c r="BH120" s="945"/>
      <c r="BI120" s="945"/>
      <c r="BJ120" s="945"/>
      <c r="BK120" s="945"/>
      <c r="BL120" s="945"/>
      <c r="BM120" s="945"/>
      <c r="BN120" s="945"/>
      <c r="BO120" s="945"/>
      <c r="BP120" s="946"/>
      <c r="BQ120" s="982">
        <v>13939648</v>
      </c>
      <c r="BR120" s="983"/>
      <c r="BS120" s="983"/>
      <c r="BT120" s="983"/>
      <c r="BU120" s="983"/>
      <c r="BV120" s="983">
        <v>15429196</v>
      </c>
      <c r="BW120" s="983"/>
      <c r="BX120" s="983"/>
      <c r="BY120" s="983"/>
      <c r="BZ120" s="983"/>
      <c r="CA120" s="983">
        <v>15012538</v>
      </c>
      <c r="CB120" s="983"/>
      <c r="CC120" s="983"/>
      <c r="CD120" s="983"/>
      <c r="CE120" s="983"/>
      <c r="CF120" s="997">
        <v>39.799999999999997</v>
      </c>
      <c r="CG120" s="998"/>
      <c r="CH120" s="998"/>
      <c r="CI120" s="998"/>
      <c r="CJ120" s="998"/>
      <c r="CK120" s="1063" t="s">
        <v>468</v>
      </c>
      <c r="CL120" s="1064"/>
      <c r="CM120" s="1064"/>
      <c r="CN120" s="1064"/>
      <c r="CO120" s="1065"/>
      <c r="CP120" s="1071" t="s">
        <v>469</v>
      </c>
      <c r="CQ120" s="1072"/>
      <c r="CR120" s="1072"/>
      <c r="CS120" s="1072"/>
      <c r="CT120" s="1072"/>
      <c r="CU120" s="1072"/>
      <c r="CV120" s="1072"/>
      <c r="CW120" s="1072"/>
      <c r="CX120" s="1072"/>
      <c r="CY120" s="1072"/>
      <c r="CZ120" s="1072"/>
      <c r="DA120" s="1072"/>
      <c r="DB120" s="1072"/>
      <c r="DC120" s="1072"/>
      <c r="DD120" s="1072"/>
      <c r="DE120" s="1072"/>
      <c r="DF120" s="1073"/>
      <c r="DG120" s="982">
        <v>5858663</v>
      </c>
      <c r="DH120" s="983"/>
      <c r="DI120" s="983"/>
      <c r="DJ120" s="983"/>
      <c r="DK120" s="983"/>
      <c r="DL120" s="983">
        <v>5875832</v>
      </c>
      <c r="DM120" s="983"/>
      <c r="DN120" s="983"/>
      <c r="DO120" s="983"/>
      <c r="DP120" s="983"/>
      <c r="DQ120" s="983">
        <v>5970289</v>
      </c>
      <c r="DR120" s="983"/>
      <c r="DS120" s="983"/>
      <c r="DT120" s="983"/>
      <c r="DU120" s="983"/>
      <c r="DV120" s="984">
        <v>15.8</v>
      </c>
      <c r="DW120" s="984"/>
      <c r="DX120" s="984"/>
      <c r="DY120" s="984"/>
      <c r="DZ120" s="985"/>
    </row>
    <row r="121" spans="1:130" s="247" customFormat="1" ht="26.25" customHeight="1" x14ac:dyDescent="0.15">
      <c r="A121" s="1115"/>
      <c r="B121" s="1002"/>
      <c r="C121" s="1023" t="s">
        <v>470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129</v>
      </c>
      <c r="AB121" s="1015"/>
      <c r="AC121" s="1015"/>
      <c r="AD121" s="1015"/>
      <c r="AE121" s="1016"/>
      <c r="AF121" s="1017" t="s">
        <v>129</v>
      </c>
      <c r="AG121" s="1015"/>
      <c r="AH121" s="1015"/>
      <c r="AI121" s="1015"/>
      <c r="AJ121" s="1016"/>
      <c r="AK121" s="1017" t="s">
        <v>129</v>
      </c>
      <c r="AL121" s="1015"/>
      <c r="AM121" s="1015"/>
      <c r="AN121" s="1015"/>
      <c r="AO121" s="1016"/>
      <c r="AP121" s="1018" t="s">
        <v>129</v>
      </c>
      <c r="AQ121" s="1019"/>
      <c r="AR121" s="1019"/>
      <c r="AS121" s="1019"/>
      <c r="AT121" s="1020"/>
      <c r="AU121" s="1048"/>
      <c r="AV121" s="1049"/>
      <c r="AW121" s="1049"/>
      <c r="AX121" s="1049"/>
      <c r="AY121" s="1050"/>
      <c r="AZ121" s="1005" t="s">
        <v>471</v>
      </c>
      <c r="BA121" s="1006"/>
      <c r="BB121" s="1006"/>
      <c r="BC121" s="1006"/>
      <c r="BD121" s="1006"/>
      <c r="BE121" s="1006"/>
      <c r="BF121" s="1006"/>
      <c r="BG121" s="1006"/>
      <c r="BH121" s="1006"/>
      <c r="BI121" s="1006"/>
      <c r="BJ121" s="1006"/>
      <c r="BK121" s="1006"/>
      <c r="BL121" s="1006"/>
      <c r="BM121" s="1006"/>
      <c r="BN121" s="1006"/>
      <c r="BO121" s="1006"/>
      <c r="BP121" s="1007"/>
      <c r="BQ121" s="975">
        <v>23209041</v>
      </c>
      <c r="BR121" s="976"/>
      <c r="BS121" s="976"/>
      <c r="BT121" s="976"/>
      <c r="BU121" s="976"/>
      <c r="BV121" s="976">
        <v>24343590</v>
      </c>
      <c r="BW121" s="976"/>
      <c r="BX121" s="976"/>
      <c r="BY121" s="976"/>
      <c r="BZ121" s="976"/>
      <c r="CA121" s="976">
        <v>20344971</v>
      </c>
      <c r="CB121" s="976"/>
      <c r="CC121" s="976"/>
      <c r="CD121" s="976"/>
      <c r="CE121" s="976"/>
      <c r="CF121" s="970">
        <v>53.9</v>
      </c>
      <c r="CG121" s="971"/>
      <c r="CH121" s="971"/>
      <c r="CI121" s="971"/>
      <c r="CJ121" s="971"/>
      <c r="CK121" s="1066"/>
      <c r="CL121" s="1067"/>
      <c r="CM121" s="1067"/>
      <c r="CN121" s="1067"/>
      <c r="CO121" s="1068"/>
      <c r="CP121" s="1076" t="s">
        <v>472</v>
      </c>
      <c r="CQ121" s="1077"/>
      <c r="CR121" s="1077"/>
      <c r="CS121" s="1077"/>
      <c r="CT121" s="1077"/>
      <c r="CU121" s="1077"/>
      <c r="CV121" s="1077"/>
      <c r="CW121" s="1077"/>
      <c r="CX121" s="1077"/>
      <c r="CY121" s="1077"/>
      <c r="CZ121" s="1077"/>
      <c r="DA121" s="1077"/>
      <c r="DB121" s="1077"/>
      <c r="DC121" s="1077"/>
      <c r="DD121" s="1077"/>
      <c r="DE121" s="1077"/>
      <c r="DF121" s="1078"/>
      <c r="DG121" s="975">
        <v>57842</v>
      </c>
      <c r="DH121" s="976"/>
      <c r="DI121" s="976"/>
      <c r="DJ121" s="976"/>
      <c r="DK121" s="976"/>
      <c r="DL121" s="976">
        <v>38299</v>
      </c>
      <c r="DM121" s="976"/>
      <c r="DN121" s="976"/>
      <c r="DO121" s="976"/>
      <c r="DP121" s="976"/>
      <c r="DQ121" s="976">
        <v>34468</v>
      </c>
      <c r="DR121" s="976"/>
      <c r="DS121" s="976"/>
      <c r="DT121" s="976"/>
      <c r="DU121" s="976"/>
      <c r="DV121" s="977">
        <v>0.1</v>
      </c>
      <c r="DW121" s="977"/>
      <c r="DX121" s="977"/>
      <c r="DY121" s="977"/>
      <c r="DZ121" s="978"/>
    </row>
    <row r="122" spans="1:130" s="247" customFormat="1" ht="26.25" customHeight="1" x14ac:dyDescent="0.15">
      <c r="A122" s="1115"/>
      <c r="B122" s="1002"/>
      <c r="C122" s="972" t="s">
        <v>448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473</v>
      </c>
      <c r="AB122" s="1015"/>
      <c r="AC122" s="1015"/>
      <c r="AD122" s="1015"/>
      <c r="AE122" s="1016"/>
      <c r="AF122" s="1017" t="s">
        <v>129</v>
      </c>
      <c r="AG122" s="1015"/>
      <c r="AH122" s="1015"/>
      <c r="AI122" s="1015"/>
      <c r="AJ122" s="1016"/>
      <c r="AK122" s="1017" t="s">
        <v>129</v>
      </c>
      <c r="AL122" s="1015"/>
      <c r="AM122" s="1015"/>
      <c r="AN122" s="1015"/>
      <c r="AO122" s="1016"/>
      <c r="AP122" s="1018" t="s">
        <v>459</v>
      </c>
      <c r="AQ122" s="1019"/>
      <c r="AR122" s="1019"/>
      <c r="AS122" s="1019"/>
      <c r="AT122" s="1020"/>
      <c r="AU122" s="1048"/>
      <c r="AV122" s="1049"/>
      <c r="AW122" s="1049"/>
      <c r="AX122" s="1049"/>
      <c r="AY122" s="1050"/>
      <c r="AZ122" s="1030" t="s">
        <v>474</v>
      </c>
      <c r="BA122" s="1021"/>
      <c r="BB122" s="1021"/>
      <c r="BC122" s="1021"/>
      <c r="BD122" s="1021"/>
      <c r="BE122" s="1021"/>
      <c r="BF122" s="1021"/>
      <c r="BG122" s="1021"/>
      <c r="BH122" s="1021"/>
      <c r="BI122" s="1021"/>
      <c r="BJ122" s="1021"/>
      <c r="BK122" s="1021"/>
      <c r="BL122" s="1021"/>
      <c r="BM122" s="1021"/>
      <c r="BN122" s="1021"/>
      <c r="BO122" s="1021"/>
      <c r="BP122" s="1022"/>
      <c r="BQ122" s="1053">
        <v>19363460</v>
      </c>
      <c r="BR122" s="1054"/>
      <c r="BS122" s="1054"/>
      <c r="BT122" s="1054"/>
      <c r="BU122" s="1054"/>
      <c r="BV122" s="1054">
        <v>17513506</v>
      </c>
      <c r="BW122" s="1054"/>
      <c r="BX122" s="1054"/>
      <c r="BY122" s="1054"/>
      <c r="BZ122" s="1054"/>
      <c r="CA122" s="1054">
        <v>15622927</v>
      </c>
      <c r="CB122" s="1054"/>
      <c r="CC122" s="1054"/>
      <c r="CD122" s="1054"/>
      <c r="CE122" s="1054"/>
      <c r="CF122" s="1074">
        <v>41.4</v>
      </c>
      <c r="CG122" s="1075"/>
      <c r="CH122" s="1075"/>
      <c r="CI122" s="1075"/>
      <c r="CJ122" s="1075"/>
      <c r="CK122" s="1066"/>
      <c r="CL122" s="1067"/>
      <c r="CM122" s="1067"/>
      <c r="CN122" s="1067"/>
      <c r="CO122" s="1068"/>
      <c r="CP122" s="1076" t="s">
        <v>475</v>
      </c>
      <c r="CQ122" s="1077"/>
      <c r="CR122" s="1077"/>
      <c r="CS122" s="1077"/>
      <c r="CT122" s="1077"/>
      <c r="CU122" s="1077"/>
      <c r="CV122" s="1077"/>
      <c r="CW122" s="1077"/>
      <c r="CX122" s="1077"/>
      <c r="CY122" s="1077"/>
      <c r="CZ122" s="1077"/>
      <c r="DA122" s="1077"/>
      <c r="DB122" s="1077"/>
      <c r="DC122" s="1077"/>
      <c r="DD122" s="1077"/>
      <c r="DE122" s="1077"/>
      <c r="DF122" s="1078"/>
      <c r="DG122" s="975" t="s">
        <v>434</v>
      </c>
      <c r="DH122" s="976"/>
      <c r="DI122" s="976"/>
      <c r="DJ122" s="976"/>
      <c r="DK122" s="976"/>
      <c r="DL122" s="976" t="s">
        <v>129</v>
      </c>
      <c r="DM122" s="976"/>
      <c r="DN122" s="976"/>
      <c r="DO122" s="976"/>
      <c r="DP122" s="976"/>
      <c r="DQ122" s="976" t="s">
        <v>434</v>
      </c>
      <c r="DR122" s="976"/>
      <c r="DS122" s="976"/>
      <c r="DT122" s="976"/>
      <c r="DU122" s="976"/>
      <c r="DV122" s="977" t="s">
        <v>476</v>
      </c>
      <c r="DW122" s="977"/>
      <c r="DX122" s="977"/>
      <c r="DY122" s="977"/>
      <c r="DZ122" s="978"/>
    </row>
    <row r="123" spans="1:130" s="247" customFormat="1" ht="26.25" customHeight="1" x14ac:dyDescent="0.15">
      <c r="A123" s="1115"/>
      <c r="B123" s="1002"/>
      <c r="C123" s="972" t="s">
        <v>455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75713</v>
      </c>
      <c r="AB123" s="1015"/>
      <c r="AC123" s="1015"/>
      <c r="AD123" s="1015"/>
      <c r="AE123" s="1016"/>
      <c r="AF123" s="1017">
        <v>64674</v>
      </c>
      <c r="AG123" s="1015"/>
      <c r="AH123" s="1015"/>
      <c r="AI123" s="1015"/>
      <c r="AJ123" s="1016"/>
      <c r="AK123" s="1017">
        <v>64165</v>
      </c>
      <c r="AL123" s="1015"/>
      <c r="AM123" s="1015"/>
      <c r="AN123" s="1015"/>
      <c r="AO123" s="1016"/>
      <c r="AP123" s="1018">
        <v>0.2</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477</v>
      </c>
      <c r="BP123" s="1062"/>
      <c r="BQ123" s="1121">
        <v>56512149</v>
      </c>
      <c r="BR123" s="1122"/>
      <c r="BS123" s="1122"/>
      <c r="BT123" s="1122"/>
      <c r="BU123" s="1122"/>
      <c r="BV123" s="1122">
        <v>57286292</v>
      </c>
      <c r="BW123" s="1122"/>
      <c r="BX123" s="1122"/>
      <c r="BY123" s="1122"/>
      <c r="BZ123" s="1122"/>
      <c r="CA123" s="1122">
        <v>50980436</v>
      </c>
      <c r="CB123" s="1122"/>
      <c r="CC123" s="1122"/>
      <c r="CD123" s="1122"/>
      <c r="CE123" s="1122"/>
      <c r="CF123" s="1055"/>
      <c r="CG123" s="1056"/>
      <c r="CH123" s="1056"/>
      <c r="CI123" s="1056"/>
      <c r="CJ123" s="1057"/>
      <c r="CK123" s="1066"/>
      <c r="CL123" s="1067"/>
      <c r="CM123" s="1067"/>
      <c r="CN123" s="1067"/>
      <c r="CO123" s="1068"/>
      <c r="CP123" s="1076" t="s">
        <v>478</v>
      </c>
      <c r="CQ123" s="1077"/>
      <c r="CR123" s="1077"/>
      <c r="CS123" s="1077"/>
      <c r="CT123" s="1077"/>
      <c r="CU123" s="1077"/>
      <c r="CV123" s="1077"/>
      <c r="CW123" s="1077"/>
      <c r="CX123" s="1077"/>
      <c r="CY123" s="1077"/>
      <c r="CZ123" s="1077"/>
      <c r="DA123" s="1077"/>
      <c r="DB123" s="1077"/>
      <c r="DC123" s="1077"/>
      <c r="DD123" s="1077"/>
      <c r="DE123" s="1077"/>
      <c r="DF123" s="1078"/>
      <c r="DG123" s="1014" t="s">
        <v>129</v>
      </c>
      <c r="DH123" s="1015"/>
      <c r="DI123" s="1015"/>
      <c r="DJ123" s="1015"/>
      <c r="DK123" s="1016"/>
      <c r="DL123" s="1017" t="s">
        <v>463</v>
      </c>
      <c r="DM123" s="1015"/>
      <c r="DN123" s="1015"/>
      <c r="DO123" s="1015"/>
      <c r="DP123" s="1016"/>
      <c r="DQ123" s="1017" t="s">
        <v>129</v>
      </c>
      <c r="DR123" s="1015"/>
      <c r="DS123" s="1015"/>
      <c r="DT123" s="1015"/>
      <c r="DU123" s="1016"/>
      <c r="DV123" s="1018" t="s">
        <v>459</v>
      </c>
      <c r="DW123" s="1019"/>
      <c r="DX123" s="1019"/>
      <c r="DY123" s="1019"/>
      <c r="DZ123" s="1020"/>
    </row>
    <row r="124" spans="1:130" s="247" customFormat="1" ht="26.25" customHeight="1" thickBot="1" x14ac:dyDescent="0.2">
      <c r="A124" s="1115"/>
      <c r="B124" s="1002"/>
      <c r="C124" s="972" t="s">
        <v>458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129</v>
      </c>
      <c r="AB124" s="1015"/>
      <c r="AC124" s="1015"/>
      <c r="AD124" s="1015"/>
      <c r="AE124" s="1016"/>
      <c r="AF124" s="1017" t="s">
        <v>129</v>
      </c>
      <c r="AG124" s="1015"/>
      <c r="AH124" s="1015"/>
      <c r="AI124" s="1015"/>
      <c r="AJ124" s="1016"/>
      <c r="AK124" s="1017" t="s">
        <v>129</v>
      </c>
      <c r="AL124" s="1015"/>
      <c r="AM124" s="1015"/>
      <c r="AN124" s="1015"/>
      <c r="AO124" s="1016"/>
      <c r="AP124" s="1018" t="s">
        <v>461</v>
      </c>
      <c r="AQ124" s="1019"/>
      <c r="AR124" s="1019"/>
      <c r="AS124" s="1019"/>
      <c r="AT124" s="1020"/>
      <c r="AU124" s="1117" t="s">
        <v>479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11.8</v>
      </c>
      <c r="BR124" s="1084"/>
      <c r="BS124" s="1084"/>
      <c r="BT124" s="1084"/>
      <c r="BU124" s="1084"/>
      <c r="BV124" s="1084">
        <v>2.5</v>
      </c>
      <c r="BW124" s="1084"/>
      <c r="BX124" s="1084"/>
      <c r="BY124" s="1084"/>
      <c r="BZ124" s="1084"/>
      <c r="CA124" s="1084">
        <v>6.8</v>
      </c>
      <c r="CB124" s="1084"/>
      <c r="CC124" s="1084"/>
      <c r="CD124" s="1084"/>
      <c r="CE124" s="1084"/>
      <c r="CF124" s="1085"/>
      <c r="CG124" s="1086"/>
      <c r="CH124" s="1086"/>
      <c r="CI124" s="1086"/>
      <c r="CJ124" s="1087"/>
      <c r="CK124" s="1069"/>
      <c r="CL124" s="1069"/>
      <c r="CM124" s="1069"/>
      <c r="CN124" s="1069"/>
      <c r="CO124" s="1070"/>
      <c r="CP124" s="1076" t="s">
        <v>480</v>
      </c>
      <c r="CQ124" s="1077"/>
      <c r="CR124" s="1077"/>
      <c r="CS124" s="1077"/>
      <c r="CT124" s="1077"/>
      <c r="CU124" s="1077"/>
      <c r="CV124" s="1077"/>
      <c r="CW124" s="1077"/>
      <c r="CX124" s="1077"/>
      <c r="CY124" s="1077"/>
      <c r="CZ124" s="1077"/>
      <c r="DA124" s="1077"/>
      <c r="DB124" s="1077"/>
      <c r="DC124" s="1077"/>
      <c r="DD124" s="1077"/>
      <c r="DE124" s="1077"/>
      <c r="DF124" s="1078"/>
      <c r="DG124" s="1061" t="s">
        <v>463</v>
      </c>
      <c r="DH124" s="1040"/>
      <c r="DI124" s="1040"/>
      <c r="DJ124" s="1040"/>
      <c r="DK124" s="1041"/>
      <c r="DL124" s="1039" t="s">
        <v>463</v>
      </c>
      <c r="DM124" s="1040"/>
      <c r="DN124" s="1040"/>
      <c r="DO124" s="1040"/>
      <c r="DP124" s="1041"/>
      <c r="DQ124" s="1039" t="s">
        <v>129</v>
      </c>
      <c r="DR124" s="1040"/>
      <c r="DS124" s="1040"/>
      <c r="DT124" s="1040"/>
      <c r="DU124" s="1041"/>
      <c r="DV124" s="1042" t="s">
        <v>434</v>
      </c>
      <c r="DW124" s="1043"/>
      <c r="DX124" s="1043"/>
      <c r="DY124" s="1043"/>
      <c r="DZ124" s="1044"/>
    </row>
    <row r="125" spans="1:130" s="247" customFormat="1" ht="26.25" customHeight="1" x14ac:dyDescent="0.15">
      <c r="A125" s="1115"/>
      <c r="B125" s="1002"/>
      <c r="C125" s="972" t="s">
        <v>462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434</v>
      </c>
      <c r="AB125" s="1015"/>
      <c r="AC125" s="1015"/>
      <c r="AD125" s="1015"/>
      <c r="AE125" s="1016"/>
      <c r="AF125" s="1017" t="s">
        <v>459</v>
      </c>
      <c r="AG125" s="1015"/>
      <c r="AH125" s="1015"/>
      <c r="AI125" s="1015"/>
      <c r="AJ125" s="1016"/>
      <c r="AK125" s="1017" t="s">
        <v>476</v>
      </c>
      <c r="AL125" s="1015"/>
      <c r="AM125" s="1015"/>
      <c r="AN125" s="1015"/>
      <c r="AO125" s="1016"/>
      <c r="AP125" s="1018" t="s">
        <v>129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481</v>
      </c>
      <c r="CL125" s="1064"/>
      <c r="CM125" s="1064"/>
      <c r="CN125" s="1064"/>
      <c r="CO125" s="1065"/>
      <c r="CP125" s="996" t="s">
        <v>482</v>
      </c>
      <c r="CQ125" s="945"/>
      <c r="CR125" s="945"/>
      <c r="CS125" s="945"/>
      <c r="CT125" s="945"/>
      <c r="CU125" s="945"/>
      <c r="CV125" s="945"/>
      <c r="CW125" s="945"/>
      <c r="CX125" s="945"/>
      <c r="CY125" s="945"/>
      <c r="CZ125" s="945"/>
      <c r="DA125" s="945"/>
      <c r="DB125" s="945"/>
      <c r="DC125" s="945"/>
      <c r="DD125" s="945"/>
      <c r="DE125" s="945"/>
      <c r="DF125" s="946"/>
      <c r="DG125" s="982" t="s">
        <v>129</v>
      </c>
      <c r="DH125" s="983"/>
      <c r="DI125" s="983"/>
      <c r="DJ125" s="983"/>
      <c r="DK125" s="983"/>
      <c r="DL125" s="983" t="s">
        <v>463</v>
      </c>
      <c r="DM125" s="983"/>
      <c r="DN125" s="983"/>
      <c r="DO125" s="983"/>
      <c r="DP125" s="983"/>
      <c r="DQ125" s="983" t="s">
        <v>459</v>
      </c>
      <c r="DR125" s="983"/>
      <c r="DS125" s="983"/>
      <c r="DT125" s="983"/>
      <c r="DU125" s="983"/>
      <c r="DV125" s="984" t="s">
        <v>129</v>
      </c>
      <c r="DW125" s="984"/>
      <c r="DX125" s="984"/>
      <c r="DY125" s="984"/>
      <c r="DZ125" s="985"/>
    </row>
    <row r="126" spans="1:130" s="247" customFormat="1" ht="26.25" customHeight="1" thickBot="1" x14ac:dyDescent="0.2">
      <c r="A126" s="1115"/>
      <c r="B126" s="1002"/>
      <c r="C126" s="972" t="s">
        <v>465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424121</v>
      </c>
      <c r="AB126" s="1015"/>
      <c r="AC126" s="1015"/>
      <c r="AD126" s="1015"/>
      <c r="AE126" s="1016"/>
      <c r="AF126" s="1017">
        <v>517626</v>
      </c>
      <c r="AG126" s="1015"/>
      <c r="AH126" s="1015"/>
      <c r="AI126" s="1015"/>
      <c r="AJ126" s="1016"/>
      <c r="AK126" s="1017">
        <v>353486</v>
      </c>
      <c r="AL126" s="1015"/>
      <c r="AM126" s="1015"/>
      <c r="AN126" s="1015"/>
      <c r="AO126" s="1016"/>
      <c r="AP126" s="1018">
        <v>0.9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483</v>
      </c>
      <c r="CQ126" s="1006"/>
      <c r="CR126" s="1006"/>
      <c r="CS126" s="1006"/>
      <c r="CT126" s="1006"/>
      <c r="CU126" s="1006"/>
      <c r="CV126" s="1006"/>
      <c r="CW126" s="1006"/>
      <c r="CX126" s="1006"/>
      <c r="CY126" s="1006"/>
      <c r="CZ126" s="1006"/>
      <c r="DA126" s="1006"/>
      <c r="DB126" s="1006"/>
      <c r="DC126" s="1006"/>
      <c r="DD126" s="1006"/>
      <c r="DE126" s="1006"/>
      <c r="DF126" s="1007"/>
      <c r="DG126" s="975" t="s">
        <v>129</v>
      </c>
      <c r="DH126" s="976"/>
      <c r="DI126" s="976"/>
      <c r="DJ126" s="976"/>
      <c r="DK126" s="976"/>
      <c r="DL126" s="976" t="s">
        <v>129</v>
      </c>
      <c r="DM126" s="976"/>
      <c r="DN126" s="976"/>
      <c r="DO126" s="976"/>
      <c r="DP126" s="976"/>
      <c r="DQ126" s="976" t="s">
        <v>463</v>
      </c>
      <c r="DR126" s="976"/>
      <c r="DS126" s="976"/>
      <c r="DT126" s="976"/>
      <c r="DU126" s="976"/>
      <c r="DV126" s="977" t="s">
        <v>463</v>
      </c>
      <c r="DW126" s="977"/>
      <c r="DX126" s="977"/>
      <c r="DY126" s="977"/>
      <c r="DZ126" s="978"/>
    </row>
    <row r="127" spans="1:130" s="247" customFormat="1" ht="26.25" customHeight="1" x14ac:dyDescent="0.15">
      <c r="A127" s="1116"/>
      <c r="B127" s="1004"/>
      <c r="C127" s="1058" t="s">
        <v>484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459</v>
      </c>
      <c r="AB127" s="1015"/>
      <c r="AC127" s="1015"/>
      <c r="AD127" s="1015"/>
      <c r="AE127" s="1016"/>
      <c r="AF127" s="1017" t="s">
        <v>476</v>
      </c>
      <c r="AG127" s="1015"/>
      <c r="AH127" s="1015"/>
      <c r="AI127" s="1015"/>
      <c r="AJ127" s="1016"/>
      <c r="AK127" s="1017" t="s">
        <v>463</v>
      </c>
      <c r="AL127" s="1015"/>
      <c r="AM127" s="1015"/>
      <c r="AN127" s="1015"/>
      <c r="AO127" s="1016"/>
      <c r="AP127" s="1018" t="s">
        <v>129</v>
      </c>
      <c r="AQ127" s="1019"/>
      <c r="AR127" s="1019"/>
      <c r="AS127" s="1019"/>
      <c r="AT127" s="1020"/>
      <c r="AU127" s="283"/>
      <c r="AV127" s="283"/>
      <c r="AW127" s="283"/>
      <c r="AX127" s="1088" t="s">
        <v>485</v>
      </c>
      <c r="AY127" s="1089"/>
      <c r="AZ127" s="1089"/>
      <c r="BA127" s="1089"/>
      <c r="BB127" s="1089"/>
      <c r="BC127" s="1089"/>
      <c r="BD127" s="1089"/>
      <c r="BE127" s="1090"/>
      <c r="BF127" s="1091" t="s">
        <v>486</v>
      </c>
      <c r="BG127" s="1089"/>
      <c r="BH127" s="1089"/>
      <c r="BI127" s="1089"/>
      <c r="BJ127" s="1089"/>
      <c r="BK127" s="1089"/>
      <c r="BL127" s="1090"/>
      <c r="BM127" s="1091" t="s">
        <v>487</v>
      </c>
      <c r="BN127" s="1089"/>
      <c r="BO127" s="1089"/>
      <c r="BP127" s="1089"/>
      <c r="BQ127" s="1089"/>
      <c r="BR127" s="1089"/>
      <c r="BS127" s="1090"/>
      <c r="BT127" s="1091" t="s">
        <v>488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489</v>
      </c>
      <c r="CQ127" s="1006"/>
      <c r="CR127" s="1006"/>
      <c r="CS127" s="1006"/>
      <c r="CT127" s="1006"/>
      <c r="CU127" s="1006"/>
      <c r="CV127" s="1006"/>
      <c r="CW127" s="1006"/>
      <c r="CX127" s="1006"/>
      <c r="CY127" s="1006"/>
      <c r="CZ127" s="1006"/>
      <c r="DA127" s="1006"/>
      <c r="DB127" s="1006"/>
      <c r="DC127" s="1006"/>
      <c r="DD127" s="1006"/>
      <c r="DE127" s="1006"/>
      <c r="DF127" s="1007"/>
      <c r="DG127" s="975" t="s">
        <v>434</v>
      </c>
      <c r="DH127" s="976"/>
      <c r="DI127" s="976"/>
      <c r="DJ127" s="976"/>
      <c r="DK127" s="976"/>
      <c r="DL127" s="976" t="s">
        <v>459</v>
      </c>
      <c r="DM127" s="976"/>
      <c r="DN127" s="976"/>
      <c r="DO127" s="976"/>
      <c r="DP127" s="976"/>
      <c r="DQ127" s="976" t="s">
        <v>129</v>
      </c>
      <c r="DR127" s="976"/>
      <c r="DS127" s="976"/>
      <c r="DT127" s="976"/>
      <c r="DU127" s="976"/>
      <c r="DV127" s="977" t="s">
        <v>129</v>
      </c>
      <c r="DW127" s="977"/>
      <c r="DX127" s="977"/>
      <c r="DY127" s="977"/>
      <c r="DZ127" s="978"/>
    </row>
    <row r="128" spans="1:130" s="247" customFormat="1" ht="26.25" customHeight="1" thickBot="1" x14ac:dyDescent="0.2">
      <c r="A128" s="1099" t="s">
        <v>490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491</v>
      </c>
      <c r="X128" s="1101"/>
      <c r="Y128" s="1101"/>
      <c r="Z128" s="1102"/>
      <c r="AA128" s="1103">
        <v>1851017</v>
      </c>
      <c r="AB128" s="1104"/>
      <c r="AC128" s="1104"/>
      <c r="AD128" s="1104"/>
      <c r="AE128" s="1105"/>
      <c r="AF128" s="1106">
        <v>2414985</v>
      </c>
      <c r="AG128" s="1104"/>
      <c r="AH128" s="1104"/>
      <c r="AI128" s="1104"/>
      <c r="AJ128" s="1105"/>
      <c r="AK128" s="1106">
        <v>2490165</v>
      </c>
      <c r="AL128" s="1104"/>
      <c r="AM128" s="1104"/>
      <c r="AN128" s="1104"/>
      <c r="AO128" s="1105"/>
      <c r="AP128" s="1107"/>
      <c r="AQ128" s="1108"/>
      <c r="AR128" s="1108"/>
      <c r="AS128" s="1108"/>
      <c r="AT128" s="1109"/>
      <c r="AU128" s="283"/>
      <c r="AV128" s="283"/>
      <c r="AW128" s="283"/>
      <c r="AX128" s="944" t="s">
        <v>492</v>
      </c>
      <c r="AY128" s="945"/>
      <c r="AZ128" s="945"/>
      <c r="BA128" s="945"/>
      <c r="BB128" s="945"/>
      <c r="BC128" s="945"/>
      <c r="BD128" s="945"/>
      <c r="BE128" s="946"/>
      <c r="BF128" s="1110" t="s">
        <v>129</v>
      </c>
      <c r="BG128" s="1111"/>
      <c r="BH128" s="1111"/>
      <c r="BI128" s="1111"/>
      <c r="BJ128" s="1111"/>
      <c r="BK128" s="1111"/>
      <c r="BL128" s="1112"/>
      <c r="BM128" s="1110">
        <v>11.46</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493</v>
      </c>
      <c r="CQ128" s="1093"/>
      <c r="CR128" s="1093"/>
      <c r="CS128" s="1093"/>
      <c r="CT128" s="1093"/>
      <c r="CU128" s="1093"/>
      <c r="CV128" s="1093"/>
      <c r="CW128" s="1093"/>
      <c r="CX128" s="1093"/>
      <c r="CY128" s="1093"/>
      <c r="CZ128" s="1093"/>
      <c r="DA128" s="1093"/>
      <c r="DB128" s="1093"/>
      <c r="DC128" s="1093"/>
      <c r="DD128" s="1093"/>
      <c r="DE128" s="1093"/>
      <c r="DF128" s="1094"/>
      <c r="DG128" s="1095">
        <v>10294</v>
      </c>
      <c r="DH128" s="1096"/>
      <c r="DI128" s="1096"/>
      <c r="DJ128" s="1096"/>
      <c r="DK128" s="1096"/>
      <c r="DL128" s="1096">
        <v>8236</v>
      </c>
      <c r="DM128" s="1096"/>
      <c r="DN128" s="1096"/>
      <c r="DO128" s="1096"/>
      <c r="DP128" s="1096"/>
      <c r="DQ128" s="1096">
        <v>6177</v>
      </c>
      <c r="DR128" s="1096"/>
      <c r="DS128" s="1096"/>
      <c r="DT128" s="1096"/>
      <c r="DU128" s="1096"/>
      <c r="DV128" s="1097">
        <v>0</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494</v>
      </c>
      <c r="X129" s="1130"/>
      <c r="Y129" s="1130"/>
      <c r="Z129" s="1131"/>
      <c r="AA129" s="1014">
        <v>40498162</v>
      </c>
      <c r="AB129" s="1015"/>
      <c r="AC129" s="1015"/>
      <c r="AD129" s="1015"/>
      <c r="AE129" s="1016"/>
      <c r="AF129" s="1017">
        <v>38891364</v>
      </c>
      <c r="AG129" s="1015"/>
      <c r="AH129" s="1015"/>
      <c r="AI129" s="1015"/>
      <c r="AJ129" s="1016"/>
      <c r="AK129" s="1017">
        <v>39929420</v>
      </c>
      <c r="AL129" s="1015"/>
      <c r="AM129" s="1015"/>
      <c r="AN129" s="1015"/>
      <c r="AO129" s="1016"/>
      <c r="AP129" s="1132"/>
      <c r="AQ129" s="1133"/>
      <c r="AR129" s="1133"/>
      <c r="AS129" s="1133"/>
      <c r="AT129" s="1134"/>
      <c r="AU129" s="285"/>
      <c r="AV129" s="285"/>
      <c r="AW129" s="285"/>
      <c r="AX129" s="1123" t="s">
        <v>495</v>
      </c>
      <c r="AY129" s="1006"/>
      <c r="AZ129" s="1006"/>
      <c r="BA129" s="1006"/>
      <c r="BB129" s="1006"/>
      <c r="BC129" s="1006"/>
      <c r="BD129" s="1006"/>
      <c r="BE129" s="1007"/>
      <c r="BF129" s="1124" t="s">
        <v>129</v>
      </c>
      <c r="BG129" s="1125"/>
      <c r="BH129" s="1125"/>
      <c r="BI129" s="1125"/>
      <c r="BJ129" s="1125"/>
      <c r="BK129" s="1125"/>
      <c r="BL129" s="1126"/>
      <c r="BM129" s="1124">
        <v>16.46</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497</v>
      </c>
      <c r="X130" s="1130"/>
      <c r="Y130" s="1130"/>
      <c r="Z130" s="1131"/>
      <c r="AA130" s="1014">
        <v>2459011</v>
      </c>
      <c r="AB130" s="1015"/>
      <c r="AC130" s="1015"/>
      <c r="AD130" s="1015"/>
      <c r="AE130" s="1016"/>
      <c r="AF130" s="1017">
        <v>2373108</v>
      </c>
      <c r="AG130" s="1015"/>
      <c r="AH130" s="1015"/>
      <c r="AI130" s="1015"/>
      <c r="AJ130" s="1016"/>
      <c r="AK130" s="1017">
        <v>2218517</v>
      </c>
      <c r="AL130" s="1015"/>
      <c r="AM130" s="1015"/>
      <c r="AN130" s="1015"/>
      <c r="AO130" s="1016"/>
      <c r="AP130" s="1132"/>
      <c r="AQ130" s="1133"/>
      <c r="AR130" s="1133"/>
      <c r="AS130" s="1133"/>
      <c r="AT130" s="1134"/>
      <c r="AU130" s="285"/>
      <c r="AV130" s="285"/>
      <c r="AW130" s="285"/>
      <c r="AX130" s="1123" t="s">
        <v>498</v>
      </c>
      <c r="AY130" s="1006"/>
      <c r="AZ130" s="1006"/>
      <c r="BA130" s="1006"/>
      <c r="BB130" s="1006"/>
      <c r="BC130" s="1006"/>
      <c r="BD130" s="1006"/>
      <c r="BE130" s="1007"/>
      <c r="BF130" s="1160">
        <v>1.4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499</v>
      </c>
      <c r="X131" s="1168"/>
      <c r="Y131" s="1168"/>
      <c r="Z131" s="1169"/>
      <c r="AA131" s="1061">
        <v>38039151</v>
      </c>
      <c r="AB131" s="1040"/>
      <c r="AC131" s="1040"/>
      <c r="AD131" s="1040"/>
      <c r="AE131" s="1041"/>
      <c r="AF131" s="1039">
        <v>36518256</v>
      </c>
      <c r="AG131" s="1040"/>
      <c r="AH131" s="1040"/>
      <c r="AI131" s="1040"/>
      <c r="AJ131" s="1041"/>
      <c r="AK131" s="1039">
        <v>37710903</v>
      </c>
      <c r="AL131" s="1040"/>
      <c r="AM131" s="1040"/>
      <c r="AN131" s="1040"/>
      <c r="AO131" s="1041"/>
      <c r="AP131" s="1170"/>
      <c r="AQ131" s="1171"/>
      <c r="AR131" s="1171"/>
      <c r="AS131" s="1171"/>
      <c r="AT131" s="1172"/>
      <c r="AU131" s="285"/>
      <c r="AV131" s="285"/>
      <c r="AW131" s="285"/>
      <c r="AX131" s="1142" t="s">
        <v>500</v>
      </c>
      <c r="AY131" s="1093"/>
      <c r="AZ131" s="1093"/>
      <c r="BA131" s="1093"/>
      <c r="BB131" s="1093"/>
      <c r="BC131" s="1093"/>
      <c r="BD131" s="1093"/>
      <c r="BE131" s="1094"/>
      <c r="BF131" s="1143">
        <v>6.8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502</v>
      </c>
      <c r="W132" s="1153"/>
      <c r="X132" s="1153"/>
      <c r="Y132" s="1153"/>
      <c r="Z132" s="1154"/>
      <c r="AA132" s="1155">
        <v>2.2104199960000002</v>
      </c>
      <c r="AB132" s="1156"/>
      <c r="AC132" s="1156"/>
      <c r="AD132" s="1156"/>
      <c r="AE132" s="1157"/>
      <c r="AF132" s="1158">
        <v>1.075322436</v>
      </c>
      <c r="AG132" s="1156"/>
      <c r="AH132" s="1156"/>
      <c r="AI132" s="1156"/>
      <c r="AJ132" s="1157"/>
      <c r="AK132" s="1158">
        <v>0.98974824299999997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503</v>
      </c>
      <c r="W133" s="1136"/>
      <c r="X133" s="1136"/>
      <c r="Y133" s="1136"/>
      <c r="Z133" s="1137"/>
      <c r="AA133" s="1138">
        <v>3.5</v>
      </c>
      <c r="AB133" s="1139"/>
      <c r="AC133" s="1139"/>
      <c r="AD133" s="1139"/>
      <c r="AE133" s="1140"/>
      <c r="AF133" s="1138">
        <v>2.2999999999999998</v>
      </c>
      <c r="AG133" s="1139"/>
      <c r="AH133" s="1139"/>
      <c r="AI133" s="1139"/>
      <c r="AJ133" s="1140"/>
      <c r="AK133" s="1138">
        <v>1.4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jawkgxb3SJcUcykamOfw39x7tl8bFesp6J74ll0znVgYdzqXx5ZxyTybXd8I8zBUvmKL7TCcUr+fvV0UKk+Nw==" saltValue="Lt7jkhvUFvpOmcsQzJkL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4m1B8LHflqdiUVfsFBFVgBnWuV+Qaw+KZ1RkCq1c7a9i3TzHMVHU8lz2xCQhWDZ+qnXl4xtLdABzDdCn4MVByg==" saltValue="sRwYFa3EqnbHCsfZDpP/i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rhnRu9E+BDTGMMFz1ohoU8uvs2kEpx73/79us8PD1d22kSVIlAKt8JUI4hkvKzGPskN50/Fj0FG9z7VXriJtA==" saltValue="U5K2sgUSiKSU3N3z5/Q7u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512</v>
      </c>
      <c r="AL9" s="1179"/>
      <c r="AM9" s="1179"/>
      <c r="AN9" s="1180"/>
      <c r="AO9" s="313">
        <v>9921433</v>
      </c>
      <c r="AP9" s="313">
        <v>52644</v>
      </c>
      <c r="AQ9" s="314">
        <v>56351</v>
      </c>
      <c r="AR9" s="315">
        <v>-6.6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513</v>
      </c>
      <c r="AL10" s="1179"/>
      <c r="AM10" s="1179"/>
      <c r="AN10" s="1180"/>
      <c r="AO10" s="316">
        <v>317781</v>
      </c>
      <c r="AP10" s="316">
        <v>1686</v>
      </c>
      <c r="AQ10" s="317">
        <v>2861</v>
      </c>
      <c r="AR10" s="318">
        <v>-41.1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514</v>
      </c>
      <c r="AL11" s="1179"/>
      <c r="AM11" s="1179"/>
      <c r="AN11" s="1180"/>
      <c r="AO11" s="316">
        <v>56564</v>
      </c>
      <c r="AP11" s="316">
        <v>300</v>
      </c>
      <c r="AQ11" s="317">
        <v>2380</v>
      </c>
      <c r="AR11" s="318">
        <v>-87.4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515</v>
      </c>
      <c r="AL12" s="1179"/>
      <c r="AM12" s="1179"/>
      <c r="AN12" s="1180"/>
      <c r="AO12" s="316" t="s">
        <v>516</v>
      </c>
      <c r="AP12" s="316" t="s">
        <v>516</v>
      </c>
      <c r="AQ12" s="317">
        <v>444</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517</v>
      </c>
      <c r="AL13" s="1179"/>
      <c r="AM13" s="1179"/>
      <c r="AN13" s="1180"/>
      <c r="AO13" s="316" t="s">
        <v>516</v>
      </c>
      <c r="AP13" s="316" t="s">
        <v>516</v>
      </c>
      <c r="AQ13" s="317">
        <v>18</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518</v>
      </c>
      <c r="AL14" s="1179"/>
      <c r="AM14" s="1179"/>
      <c r="AN14" s="1180"/>
      <c r="AO14" s="316">
        <v>403779</v>
      </c>
      <c r="AP14" s="316">
        <v>2143</v>
      </c>
      <c r="AQ14" s="317">
        <v>2863</v>
      </c>
      <c r="AR14" s="318">
        <v>-25.1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519</v>
      </c>
      <c r="AL15" s="1179"/>
      <c r="AM15" s="1179"/>
      <c r="AN15" s="1180"/>
      <c r="AO15" s="316">
        <v>131643</v>
      </c>
      <c r="AP15" s="316">
        <v>699</v>
      </c>
      <c r="AQ15" s="317">
        <v>1129</v>
      </c>
      <c r="AR15" s="318">
        <v>-38.1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520</v>
      </c>
      <c r="AL16" s="1182"/>
      <c r="AM16" s="1182"/>
      <c r="AN16" s="1183"/>
      <c r="AO16" s="316">
        <v>-777979</v>
      </c>
      <c r="AP16" s="316">
        <v>-4128</v>
      </c>
      <c r="AQ16" s="317">
        <v>-4096</v>
      </c>
      <c r="AR16" s="318">
        <v>0.8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10053221</v>
      </c>
      <c r="AP17" s="316">
        <v>53344</v>
      </c>
      <c r="AQ17" s="317">
        <v>61951</v>
      </c>
      <c r="AR17" s="318">
        <v>-13.9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525</v>
      </c>
      <c r="AL21" s="1174"/>
      <c r="AM21" s="1174"/>
      <c r="AN21" s="1175"/>
      <c r="AO21" s="328">
        <v>4.87</v>
      </c>
      <c r="AP21" s="329">
        <v>6.05</v>
      </c>
      <c r="AQ21" s="330">
        <v>-1.18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526</v>
      </c>
      <c r="AL22" s="1174"/>
      <c r="AM22" s="1174"/>
      <c r="AN22" s="1175"/>
      <c r="AO22" s="333">
        <v>100.2</v>
      </c>
      <c r="AP22" s="334">
        <v>98.7</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530</v>
      </c>
      <c r="AL32" s="1190"/>
      <c r="AM32" s="1190"/>
      <c r="AN32" s="1191"/>
      <c r="AO32" s="343">
        <v>3930157</v>
      </c>
      <c r="AP32" s="343">
        <v>20854</v>
      </c>
      <c r="AQ32" s="344">
        <v>34745</v>
      </c>
      <c r="AR32" s="345">
        <v>-40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531</v>
      </c>
      <c r="AL33" s="1190"/>
      <c r="AM33" s="1190"/>
      <c r="AN33" s="1191"/>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532</v>
      </c>
      <c r="AL34" s="1190"/>
      <c r="AM34" s="1190"/>
      <c r="AN34" s="1191"/>
      <c r="AO34" s="343" t="s">
        <v>516</v>
      </c>
      <c r="AP34" s="343" t="s">
        <v>516</v>
      </c>
      <c r="AQ34" s="344" t="s">
        <v>516</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533</v>
      </c>
      <c r="AL35" s="1190"/>
      <c r="AM35" s="1190"/>
      <c r="AN35" s="1191"/>
      <c r="AO35" s="343">
        <v>548253</v>
      </c>
      <c r="AP35" s="343">
        <v>2909</v>
      </c>
      <c r="AQ35" s="344">
        <v>5133</v>
      </c>
      <c r="AR35" s="345">
        <v>-43.3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534</v>
      </c>
      <c r="AL36" s="1190"/>
      <c r="AM36" s="1190"/>
      <c r="AN36" s="1191"/>
      <c r="AO36" s="343">
        <v>185864</v>
      </c>
      <c r="AP36" s="343">
        <v>986</v>
      </c>
      <c r="AQ36" s="344">
        <v>983</v>
      </c>
      <c r="AR36" s="345">
        <v>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535</v>
      </c>
      <c r="AL37" s="1190"/>
      <c r="AM37" s="1190"/>
      <c r="AN37" s="1191"/>
      <c r="AO37" s="343">
        <v>417651</v>
      </c>
      <c r="AP37" s="343">
        <v>2216</v>
      </c>
      <c r="AQ37" s="344">
        <v>1081</v>
      </c>
      <c r="AR37" s="345">
        <v>105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536</v>
      </c>
      <c r="AL38" s="1193"/>
      <c r="AM38" s="1193"/>
      <c r="AN38" s="1194"/>
      <c r="AO38" s="346" t="s">
        <v>516</v>
      </c>
      <c r="AP38" s="346" t="s">
        <v>516</v>
      </c>
      <c r="AQ38" s="347">
        <v>0</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537</v>
      </c>
      <c r="AL39" s="1193"/>
      <c r="AM39" s="1193"/>
      <c r="AN39" s="1194"/>
      <c r="AO39" s="343">
        <v>-2490165</v>
      </c>
      <c r="AP39" s="343">
        <v>-13213</v>
      </c>
      <c r="AQ39" s="344">
        <v>-8762</v>
      </c>
      <c r="AR39" s="345">
        <v>50.8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538</v>
      </c>
      <c r="AL40" s="1190"/>
      <c r="AM40" s="1190"/>
      <c r="AN40" s="1191"/>
      <c r="AO40" s="343">
        <v>-2218517</v>
      </c>
      <c r="AP40" s="343">
        <v>-11772</v>
      </c>
      <c r="AQ40" s="344">
        <v>-24782</v>
      </c>
      <c r="AR40" s="345">
        <v>-52.5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373243</v>
      </c>
      <c r="AP41" s="343">
        <v>1980</v>
      </c>
      <c r="AQ41" s="344">
        <v>8399</v>
      </c>
      <c r="AR41" s="345">
        <v>-76.400000000000006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507</v>
      </c>
      <c r="AN49" s="1186" t="s">
        <v>542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11323633</v>
      </c>
      <c r="AN51" s="365">
        <v>61913</v>
      </c>
      <c r="AO51" s="366">
        <v>42.3</v>
      </c>
      <c r="AP51" s="367">
        <v>43532</v>
      </c>
      <c r="AQ51" s="368">
        <v>-3.5</v>
      </c>
      <c r="AR51" s="369">
        <v>45.8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8151373</v>
      </c>
      <c r="AN52" s="373">
        <v>44568</v>
      </c>
      <c r="AO52" s="374">
        <v>32.9</v>
      </c>
      <c r="AP52" s="375">
        <v>25435</v>
      </c>
      <c r="AQ52" s="376">
        <v>-0.6</v>
      </c>
      <c r="AR52" s="377">
        <v>33.5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8337431</v>
      </c>
      <c r="AN53" s="365">
        <v>45043</v>
      </c>
      <c r="AO53" s="366">
        <v>-27.2</v>
      </c>
      <c r="AP53" s="367">
        <v>47673</v>
      </c>
      <c r="AQ53" s="368">
        <v>9.5</v>
      </c>
      <c r="AR53" s="369">
        <v>-36.700000000000003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7062596</v>
      </c>
      <c r="AN54" s="373">
        <v>38155</v>
      </c>
      <c r="AO54" s="374">
        <v>-14.4</v>
      </c>
      <c r="AP54" s="375">
        <v>28383</v>
      </c>
      <c r="AQ54" s="376">
        <v>11.6</v>
      </c>
      <c r="AR54" s="377">
        <v>-26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6134081</v>
      </c>
      <c r="AN55" s="365">
        <v>32913</v>
      </c>
      <c r="AO55" s="366">
        <v>-26.9</v>
      </c>
      <c r="AP55" s="367">
        <v>54233</v>
      </c>
      <c r="AQ55" s="368">
        <v>13.8</v>
      </c>
      <c r="AR55" s="369">
        <v>-40.700000000000003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5053191</v>
      </c>
      <c r="AN56" s="373">
        <v>27113</v>
      </c>
      <c r="AO56" s="374">
        <v>-28.9</v>
      </c>
      <c r="AP56" s="375">
        <v>26058</v>
      </c>
      <c r="AQ56" s="376">
        <v>-8.1999999999999993</v>
      </c>
      <c r="AR56" s="377">
        <v>-20.7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6407572</v>
      </c>
      <c r="AN57" s="365">
        <v>34229</v>
      </c>
      <c r="AO57" s="366">
        <v>4</v>
      </c>
      <c r="AP57" s="367">
        <v>44366</v>
      </c>
      <c r="AQ57" s="368">
        <v>-18.2</v>
      </c>
      <c r="AR57" s="369">
        <v>22.2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5148392</v>
      </c>
      <c r="AN58" s="373">
        <v>27502</v>
      </c>
      <c r="AO58" s="374">
        <v>1.4</v>
      </c>
      <c r="AP58" s="375">
        <v>23234</v>
      </c>
      <c r="AQ58" s="376">
        <v>-10.8</v>
      </c>
      <c r="AR58" s="377">
        <v>12.2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6307599</v>
      </c>
      <c r="AN59" s="365">
        <v>33469</v>
      </c>
      <c r="AO59" s="366">
        <v>-2.2000000000000002</v>
      </c>
      <c r="AP59" s="367">
        <v>51043</v>
      </c>
      <c r="AQ59" s="368">
        <v>15</v>
      </c>
      <c r="AR59" s="369">
        <v>-17.2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4972791</v>
      </c>
      <c r="AN60" s="373">
        <v>26386</v>
      </c>
      <c r="AO60" s="374">
        <v>-4.0999999999999996</v>
      </c>
      <c r="AP60" s="375">
        <v>23378</v>
      </c>
      <c r="AQ60" s="376">
        <v>0.6</v>
      </c>
      <c r="AR60" s="377">
        <v>-4.7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7702063</v>
      </c>
      <c r="AN61" s="380">
        <v>41513</v>
      </c>
      <c r="AO61" s="381">
        <v>-2</v>
      </c>
      <c r="AP61" s="382">
        <v>48169</v>
      </c>
      <c r="AQ61" s="383">
        <v>3.3</v>
      </c>
      <c r="AR61" s="369">
        <v>-5.3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6077669</v>
      </c>
      <c r="AN62" s="373">
        <v>32745</v>
      </c>
      <c r="AO62" s="374">
        <v>-2.6</v>
      </c>
      <c r="AP62" s="375">
        <v>25298</v>
      </c>
      <c r="AQ62" s="376">
        <v>-1.5</v>
      </c>
      <c r="AR62" s="377">
        <v>-1.1000000000000001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9R7XZ410vf/noNc0BhC5+V1ccYGOKkKaAXZFyHkkG44cn+pJjFkDWL6Xu4Vf2h+QgcbNqJmlWeljvuY02qwTFg==" saltValue="xrDn1GVxYr4t4w9yKecO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tKHi5f89HeU5oHgQbX/tZ/tUoHIJF5zykoZafgf+0B7fRy+UaHV03mXJD45JqJ9e5i0tTlKjtyHnqw+lwJzCUw==" saltValue="SrRP24mCzeKqoFKw1jGCb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QpPH3HNG6DEPj2aqkbzJAtneYf8cc5rrqKr3lCQOifW5NiHsQ276by/UPrkA0pSi7dpp+fpLxOMi0xf59UAhKg==" saltValue="FMbKKEfCohict9mxHjTJJ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8" t="s">
        <v>3</v>
      </c>
      <c r="D47" s="1198"/>
      <c r="E47" s="1199"/>
      <c r="F47" s="11">
        <v>9.82</v>
      </c>
      <c r="G47" s="12">
        <v>10.220000000000001</v>
      </c>
      <c r="H47" s="12">
        <v>10.27</v>
      </c>
      <c r="I47" s="12">
        <v>11.57</v>
      </c>
      <c r="J47" s="13">
        <v>10.84</v>
      </c>
    </row>
    <row r="48" spans="2:10" ht="57.75" customHeight="1" x14ac:dyDescent="0.15">
      <c r="B48" s="14"/>
      <c r="C48" s="1200" t="s">
        <v>4</v>
      </c>
      <c r="D48" s="1200"/>
      <c r="E48" s="1201"/>
      <c r="F48" s="15">
        <v>3.63</v>
      </c>
      <c r="G48" s="16">
        <v>2.81</v>
      </c>
      <c r="H48" s="16">
        <v>4.21</v>
      </c>
      <c r="I48" s="16">
        <v>4.7300000000000004</v>
      </c>
      <c r="J48" s="17">
        <v>2.81</v>
      </c>
    </row>
    <row r="49" spans="2:10" ht="57.75" customHeight="1" thickBot="1" x14ac:dyDescent="0.2">
      <c r="B49" s="18"/>
      <c r="C49" s="1202" t="s">
        <v>5</v>
      </c>
      <c r="D49" s="1202"/>
      <c r="E49" s="1203"/>
      <c r="F49" s="19">
        <v>0.45</v>
      </c>
      <c r="G49" s="20" t="s">
        <v>563</v>
      </c>
      <c r="H49" s="20">
        <v>1.72</v>
      </c>
      <c r="I49" s="20">
        <v>1.45</v>
      </c>
      <c r="J49" s="21">
        <v>0.85</v>
      </c>
    </row>
    <row r="50" spans="2:10" ht="13.5" customHeight="1" x14ac:dyDescent="0.15"/>
  </sheetData>
  <sheetProtection algorithmName="SHA-512" hashValue="kGPQ3cvZsQnv2kLRBvmrFFiRDQYz3aotFWOYqbhBxG/kj6TUdza2myu5bVn1JpQPI06/Wk6tgVEvk3HNKpYMqw==" saltValue="1COagBGSW/5U7QEez8blE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0" t="s">
        <v>564</v>
      </c>
      <c r="D34" s="1210"/>
      <c r="E34" s="1211"/>
      <c r="F34" s="32">
        <v>3.62</v>
      </c>
      <c r="G34" s="33">
        <v>2.8</v>
      </c>
      <c r="H34" s="33">
        <v>4.21</v>
      </c>
      <c r="I34" s="33">
        <v>4.7300000000000004</v>
      </c>
      <c r="J34" s="34">
        <v>2.81</v>
      </c>
      <c r="K34" s="22"/>
      <c r="L34" s="22"/>
      <c r="M34" s="22"/>
      <c r="N34" s="22"/>
      <c r="O34" s="22"/>
      <c r="P34" s="22"/>
    </row>
    <row r="35" spans="1:16" ht="39" customHeight="1" x14ac:dyDescent="0.15">
      <c r="A35" s="22"/>
      <c r="B35" s="35"/>
      <c r="C35" s="1204" t="s">
        <v>565</v>
      </c>
      <c r="D35" s="1205"/>
      <c r="E35" s="1206"/>
      <c r="F35" s="36">
        <v>0.01</v>
      </c>
      <c r="G35" s="37">
        <v>0.01</v>
      </c>
      <c r="H35" s="37">
        <v>0.01</v>
      </c>
      <c r="I35" s="37">
        <v>0.01</v>
      </c>
      <c r="J35" s="38">
        <v>0.55000000000000004</v>
      </c>
      <c r="K35" s="22"/>
      <c r="L35" s="22"/>
      <c r="M35" s="22"/>
      <c r="N35" s="22"/>
      <c r="O35" s="22"/>
      <c r="P35" s="22"/>
    </row>
    <row r="36" spans="1:16" ht="39" customHeight="1" x14ac:dyDescent="0.15">
      <c r="A36" s="22"/>
      <c r="B36" s="35"/>
      <c r="C36" s="1204" t="s">
        <v>566</v>
      </c>
      <c r="D36" s="1205"/>
      <c r="E36" s="1206"/>
      <c r="F36" s="36">
        <v>0.42</v>
      </c>
      <c r="G36" s="37">
        <v>0.4</v>
      </c>
      <c r="H36" s="37">
        <v>0.66</v>
      </c>
      <c r="I36" s="37">
        <v>0.21</v>
      </c>
      <c r="J36" s="38">
        <v>0.2</v>
      </c>
      <c r="K36" s="22"/>
      <c r="L36" s="22"/>
      <c r="M36" s="22"/>
      <c r="N36" s="22"/>
      <c r="O36" s="22"/>
      <c r="P36" s="22"/>
    </row>
    <row r="37" spans="1:16" ht="39" customHeight="1" x14ac:dyDescent="0.15">
      <c r="A37" s="22"/>
      <c r="B37" s="35"/>
      <c r="C37" s="1204" t="s">
        <v>567</v>
      </c>
      <c r="D37" s="1205"/>
      <c r="E37" s="1206"/>
      <c r="F37" s="36">
        <v>0.01</v>
      </c>
      <c r="G37" s="37">
        <v>0.01</v>
      </c>
      <c r="H37" s="37">
        <v>0.01</v>
      </c>
      <c r="I37" s="37">
        <v>0.01</v>
      </c>
      <c r="J37" s="38">
        <v>0.01</v>
      </c>
      <c r="K37" s="22"/>
      <c r="L37" s="22"/>
      <c r="M37" s="22"/>
      <c r="N37" s="22"/>
      <c r="O37" s="22"/>
      <c r="P37" s="22"/>
    </row>
    <row r="38" spans="1:16" ht="39" customHeight="1" x14ac:dyDescent="0.15">
      <c r="A38" s="22"/>
      <c r="B38" s="35"/>
      <c r="C38" s="1204" t="s">
        <v>568</v>
      </c>
      <c r="D38" s="1205"/>
      <c r="E38" s="1206"/>
      <c r="F38" s="36">
        <v>0</v>
      </c>
      <c r="G38" s="37">
        <v>0.01</v>
      </c>
      <c r="H38" s="37">
        <v>0.01</v>
      </c>
      <c r="I38" s="37">
        <v>0.01</v>
      </c>
      <c r="J38" s="38">
        <v>0</v>
      </c>
      <c r="K38" s="22"/>
      <c r="L38" s="22"/>
      <c r="M38" s="22"/>
      <c r="N38" s="22"/>
      <c r="O38" s="22"/>
      <c r="P38" s="22"/>
    </row>
    <row r="39" spans="1:16" ht="39" customHeight="1" x14ac:dyDescent="0.15">
      <c r="A39" s="22"/>
      <c r="B39" s="35"/>
      <c r="C39" s="1204" t="s">
        <v>569</v>
      </c>
      <c r="D39" s="1205"/>
      <c r="E39" s="1206"/>
      <c r="F39" s="36">
        <v>0.39</v>
      </c>
      <c r="G39" s="37">
        <v>0.44</v>
      </c>
      <c r="H39" s="37">
        <v>0.35</v>
      </c>
      <c r="I39" s="37">
        <v>0.23</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570</v>
      </c>
      <c r="D42" s="1205"/>
      <c r="E42" s="1206"/>
      <c r="F42" s="36" t="s">
        <v>516</v>
      </c>
      <c r="G42" s="37" t="s">
        <v>516</v>
      </c>
      <c r="H42" s="37" t="s">
        <v>516</v>
      </c>
      <c r="I42" s="37" t="s">
        <v>516</v>
      </c>
      <c r="J42" s="38" t="s">
        <v>516</v>
      </c>
      <c r="K42" s="22"/>
      <c r="L42" s="22"/>
      <c r="M42" s="22"/>
      <c r="N42" s="22"/>
      <c r="O42" s="22"/>
      <c r="P42" s="22"/>
    </row>
    <row r="43" spans="1:16" ht="39" customHeight="1" thickBot="1" x14ac:dyDescent="0.2">
      <c r="A43" s="22"/>
      <c r="B43" s="40"/>
      <c r="C43" s="1207" t="s">
        <v>571</v>
      </c>
      <c r="D43" s="1208"/>
      <c r="E43" s="1209"/>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nAWutMBHtUxseQh2ZerrcCoLAUj1InfX6DLaftAxB4eD8tL2M8ZCkMzHKGc0oOL8kRBdJj448lZXbRi87zQIg==" saltValue="IyJeDBFTNFyxFu/5/ryV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3914</v>
      </c>
      <c r="L45" s="60">
        <v>4087</v>
      </c>
      <c r="M45" s="60">
        <v>4008</v>
      </c>
      <c r="N45" s="60">
        <v>3927</v>
      </c>
      <c r="O45" s="61">
        <v>3930</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516</v>
      </c>
      <c r="L46" s="64" t="s">
        <v>516</v>
      </c>
      <c r="M46" s="64" t="s">
        <v>516</v>
      </c>
      <c r="N46" s="64" t="s">
        <v>516</v>
      </c>
      <c r="O46" s="65" t="s">
        <v>516</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516</v>
      </c>
      <c r="L47" s="64" t="s">
        <v>516</v>
      </c>
      <c r="M47" s="64" t="s">
        <v>516</v>
      </c>
      <c r="N47" s="64" t="s">
        <v>516</v>
      </c>
      <c r="O47" s="65" t="s">
        <v>516</v>
      </c>
      <c r="P47" s="48"/>
      <c r="Q47" s="48"/>
      <c r="R47" s="48"/>
      <c r="S47" s="48"/>
      <c r="T47" s="48"/>
      <c r="U47" s="48"/>
    </row>
    <row r="48" spans="1:21" ht="30.75" customHeight="1" x14ac:dyDescent="0.15">
      <c r="A48" s="48"/>
      <c r="B48" s="1214"/>
      <c r="C48" s="1215"/>
      <c r="D48" s="62"/>
      <c r="E48" s="1220" t="s">
        <v>15</v>
      </c>
      <c r="F48" s="1220"/>
      <c r="G48" s="1220"/>
      <c r="H48" s="1220"/>
      <c r="I48" s="1220"/>
      <c r="J48" s="1221"/>
      <c r="K48" s="63">
        <v>498</v>
      </c>
      <c r="L48" s="64">
        <v>482</v>
      </c>
      <c r="M48" s="64">
        <v>474</v>
      </c>
      <c r="N48" s="64">
        <v>481</v>
      </c>
      <c r="O48" s="65">
        <v>548</v>
      </c>
      <c r="P48" s="48"/>
      <c r="Q48" s="48"/>
      <c r="R48" s="48"/>
      <c r="S48" s="48"/>
      <c r="T48" s="48"/>
      <c r="U48" s="48"/>
    </row>
    <row r="49" spans="1:21" ht="30.75" customHeight="1" x14ac:dyDescent="0.15">
      <c r="A49" s="48"/>
      <c r="B49" s="1214"/>
      <c r="C49" s="1215"/>
      <c r="D49" s="62"/>
      <c r="E49" s="1220" t="s">
        <v>16</v>
      </c>
      <c r="F49" s="1220"/>
      <c r="G49" s="1220"/>
      <c r="H49" s="1220"/>
      <c r="I49" s="1220"/>
      <c r="J49" s="1221"/>
      <c r="K49" s="63">
        <v>130</v>
      </c>
      <c r="L49" s="64">
        <v>183</v>
      </c>
      <c r="M49" s="64">
        <v>169</v>
      </c>
      <c r="N49" s="64">
        <v>190</v>
      </c>
      <c r="O49" s="65">
        <v>186</v>
      </c>
      <c r="P49" s="48"/>
      <c r="Q49" s="48"/>
      <c r="R49" s="48"/>
      <c r="S49" s="48"/>
      <c r="T49" s="48"/>
      <c r="U49" s="48"/>
    </row>
    <row r="50" spans="1:21" ht="30.75" customHeight="1" x14ac:dyDescent="0.15">
      <c r="A50" s="48"/>
      <c r="B50" s="1214"/>
      <c r="C50" s="1215"/>
      <c r="D50" s="62"/>
      <c r="E50" s="1220" t="s">
        <v>17</v>
      </c>
      <c r="F50" s="1220"/>
      <c r="G50" s="1220"/>
      <c r="H50" s="1220"/>
      <c r="I50" s="1220"/>
      <c r="J50" s="1221"/>
      <c r="K50" s="63">
        <v>1340</v>
      </c>
      <c r="L50" s="64">
        <v>925</v>
      </c>
      <c r="M50" s="64">
        <v>500</v>
      </c>
      <c r="N50" s="64">
        <v>582</v>
      </c>
      <c r="O50" s="65">
        <v>418</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516</v>
      </c>
      <c r="L51" s="64" t="s">
        <v>516</v>
      </c>
      <c r="M51" s="64" t="s">
        <v>516</v>
      </c>
      <c r="N51" s="64" t="s">
        <v>516</v>
      </c>
      <c r="O51" s="65" t="s">
        <v>516</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4161</v>
      </c>
      <c r="L52" s="64">
        <v>4280</v>
      </c>
      <c r="M52" s="64">
        <v>4311</v>
      </c>
      <c r="N52" s="64">
        <v>4788</v>
      </c>
      <c r="O52" s="65">
        <v>4709</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1721</v>
      </c>
      <c r="L53" s="69">
        <v>1397</v>
      </c>
      <c r="M53" s="69">
        <v>840</v>
      </c>
      <c r="N53" s="69">
        <v>392</v>
      </c>
      <c r="O53" s="70">
        <v>373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EyURZEygfTS0GCRPgnlXsE3kH3EMpPLsJdrODK7PLALU1ztTLC5ZOXnKhXkHCDhWpX8qfV/8Xu97QQbzSZWUw==" saltValue="8kKvHpyQbs2vYfftVk/E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38" t="s">
        <v>30</v>
      </c>
      <c r="C41" s="1239"/>
      <c r="D41" s="102"/>
      <c r="E41" s="1244" t="s">
        <v>31</v>
      </c>
      <c r="F41" s="1244"/>
      <c r="G41" s="1244"/>
      <c r="H41" s="1245"/>
      <c r="I41" s="103">
        <v>44698</v>
      </c>
      <c r="J41" s="104">
        <v>43537</v>
      </c>
      <c r="K41" s="104">
        <v>41337</v>
      </c>
      <c r="L41" s="104">
        <v>39479</v>
      </c>
      <c r="M41" s="105">
        <v>36309</v>
      </c>
    </row>
    <row r="42" spans="2:13" ht="27.75" customHeight="1" x14ac:dyDescent="0.15">
      <c r="B42" s="1240"/>
      <c r="C42" s="1241"/>
      <c r="D42" s="106"/>
      <c r="E42" s="1246" t="s">
        <v>32</v>
      </c>
      <c r="F42" s="1246"/>
      <c r="G42" s="1246"/>
      <c r="H42" s="1247"/>
      <c r="I42" s="107">
        <v>5389</v>
      </c>
      <c r="J42" s="108">
        <v>4342</v>
      </c>
      <c r="K42" s="108">
        <v>3322</v>
      </c>
      <c r="L42" s="108">
        <v>2492</v>
      </c>
      <c r="M42" s="109">
        <v>1740</v>
      </c>
    </row>
    <row r="43" spans="2:13" ht="27.75" customHeight="1" x14ac:dyDescent="0.15">
      <c r="B43" s="1240"/>
      <c r="C43" s="1241"/>
      <c r="D43" s="106"/>
      <c r="E43" s="1246" t="s">
        <v>33</v>
      </c>
      <c r="F43" s="1246"/>
      <c r="G43" s="1246"/>
      <c r="H43" s="1247"/>
      <c r="I43" s="107">
        <v>6259</v>
      </c>
      <c r="J43" s="108">
        <v>6081</v>
      </c>
      <c r="K43" s="108">
        <v>5917</v>
      </c>
      <c r="L43" s="108">
        <v>5914</v>
      </c>
      <c r="M43" s="109">
        <v>6005</v>
      </c>
    </row>
    <row r="44" spans="2:13" ht="27.75" customHeight="1" x14ac:dyDescent="0.15">
      <c r="B44" s="1240"/>
      <c r="C44" s="1241"/>
      <c r="D44" s="106"/>
      <c r="E44" s="1246" t="s">
        <v>34</v>
      </c>
      <c r="F44" s="1246"/>
      <c r="G44" s="1246"/>
      <c r="H44" s="1247"/>
      <c r="I44" s="107">
        <v>1568</v>
      </c>
      <c r="J44" s="108">
        <v>1418</v>
      </c>
      <c r="K44" s="108">
        <v>1305</v>
      </c>
      <c r="L44" s="108">
        <v>1120</v>
      </c>
      <c r="M44" s="109">
        <v>942</v>
      </c>
    </row>
    <row r="45" spans="2:13" ht="27.75" customHeight="1" x14ac:dyDescent="0.15">
      <c r="B45" s="1240"/>
      <c r="C45" s="1241"/>
      <c r="D45" s="106"/>
      <c r="E45" s="1246" t="s">
        <v>35</v>
      </c>
      <c r="F45" s="1246"/>
      <c r="G45" s="1246"/>
      <c r="H45" s="1247"/>
      <c r="I45" s="107">
        <v>9617</v>
      </c>
      <c r="J45" s="108">
        <v>9635</v>
      </c>
      <c r="K45" s="108">
        <v>9113</v>
      </c>
      <c r="L45" s="108">
        <v>9212</v>
      </c>
      <c r="M45" s="109">
        <v>8571</v>
      </c>
    </row>
    <row r="46" spans="2:13" ht="27.75" customHeight="1" x14ac:dyDescent="0.15">
      <c r="B46" s="1240"/>
      <c r="C46" s="1241"/>
      <c r="D46" s="110"/>
      <c r="E46" s="1246" t="s">
        <v>36</v>
      </c>
      <c r="F46" s="1246"/>
      <c r="G46" s="1246"/>
      <c r="H46" s="1247"/>
      <c r="I46" s="107">
        <v>14</v>
      </c>
      <c r="J46" s="108">
        <v>12</v>
      </c>
      <c r="K46" s="108">
        <v>10</v>
      </c>
      <c r="L46" s="108">
        <v>8</v>
      </c>
      <c r="M46" s="109">
        <v>6</v>
      </c>
    </row>
    <row r="47" spans="2:13" ht="27.75" customHeight="1" x14ac:dyDescent="0.15">
      <c r="B47" s="1240"/>
      <c r="C47" s="1241"/>
      <c r="D47" s="111"/>
      <c r="E47" s="1248" t="s">
        <v>37</v>
      </c>
      <c r="F47" s="1249"/>
      <c r="G47" s="1249"/>
      <c r="H47" s="1250"/>
      <c r="I47" s="107" t="s">
        <v>516</v>
      </c>
      <c r="J47" s="108" t="s">
        <v>516</v>
      </c>
      <c r="K47" s="108" t="s">
        <v>516</v>
      </c>
      <c r="L47" s="108" t="s">
        <v>516</v>
      </c>
      <c r="M47" s="109" t="s">
        <v>516</v>
      </c>
    </row>
    <row r="48" spans="2:13" ht="27.75" customHeight="1" x14ac:dyDescent="0.15">
      <c r="B48" s="1240"/>
      <c r="C48" s="1241"/>
      <c r="D48" s="106"/>
      <c r="E48" s="1246" t="s">
        <v>38</v>
      </c>
      <c r="F48" s="1246"/>
      <c r="G48" s="1246"/>
      <c r="H48" s="1247"/>
      <c r="I48" s="107" t="s">
        <v>516</v>
      </c>
      <c r="J48" s="108" t="s">
        <v>516</v>
      </c>
      <c r="K48" s="108" t="s">
        <v>516</v>
      </c>
      <c r="L48" s="108" t="s">
        <v>516</v>
      </c>
      <c r="M48" s="109" t="s">
        <v>516</v>
      </c>
    </row>
    <row r="49" spans="2:13" ht="27.75" customHeight="1" x14ac:dyDescent="0.15">
      <c r="B49" s="1242"/>
      <c r="C49" s="1243"/>
      <c r="D49" s="106"/>
      <c r="E49" s="1246" t="s">
        <v>39</v>
      </c>
      <c r="F49" s="1246"/>
      <c r="G49" s="1246"/>
      <c r="H49" s="1247"/>
      <c r="I49" s="107" t="s">
        <v>516</v>
      </c>
      <c r="J49" s="108" t="s">
        <v>516</v>
      </c>
      <c r="K49" s="108" t="s">
        <v>516</v>
      </c>
      <c r="L49" s="108" t="s">
        <v>516</v>
      </c>
      <c r="M49" s="109" t="s">
        <v>516</v>
      </c>
    </row>
    <row r="50" spans="2:13" ht="27.75" customHeight="1" x14ac:dyDescent="0.15">
      <c r="B50" s="1251" t="s">
        <v>40</v>
      </c>
      <c r="C50" s="1252"/>
      <c r="D50" s="112"/>
      <c r="E50" s="1246" t="s">
        <v>41</v>
      </c>
      <c r="F50" s="1246"/>
      <c r="G50" s="1246"/>
      <c r="H50" s="1247"/>
      <c r="I50" s="107">
        <v>12774</v>
      </c>
      <c r="J50" s="108">
        <v>13676</v>
      </c>
      <c r="K50" s="108">
        <v>13940</v>
      </c>
      <c r="L50" s="108">
        <v>15429</v>
      </c>
      <c r="M50" s="109">
        <v>15013</v>
      </c>
    </row>
    <row r="51" spans="2:13" ht="27.75" customHeight="1" x14ac:dyDescent="0.15">
      <c r="B51" s="1240"/>
      <c r="C51" s="1241"/>
      <c r="D51" s="106"/>
      <c r="E51" s="1246" t="s">
        <v>42</v>
      </c>
      <c r="F51" s="1246"/>
      <c r="G51" s="1246"/>
      <c r="H51" s="1247"/>
      <c r="I51" s="107">
        <v>23239</v>
      </c>
      <c r="J51" s="108">
        <v>23056</v>
      </c>
      <c r="K51" s="108">
        <v>23209</v>
      </c>
      <c r="L51" s="108">
        <v>24344</v>
      </c>
      <c r="M51" s="109">
        <v>20345</v>
      </c>
    </row>
    <row r="52" spans="2:13" ht="27.75" customHeight="1" x14ac:dyDescent="0.15">
      <c r="B52" s="1242"/>
      <c r="C52" s="1243"/>
      <c r="D52" s="106"/>
      <c r="E52" s="1246" t="s">
        <v>43</v>
      </c>
      <c r="F52" s="1246"/>
      <c r="G52" s="1246"/>
      <c r="H52" s="1247"/>
      <c r="I52" s="107">
        <v>23430</v>
      </c>
      <c r="J52" s="108">
        <v>21309</v>
      </c>
      <c r="K52" s="108">
        <v>19363</v>
      </c>
      <c r="L52" s="108">
        <v>17514</v>
      </c>
      <c r="M52" s="109">
        <v>15623</v>
      </c>
    </row>
    <row r="53" spans="2:13" ht="27.75" customHeight="1" thickBot="1" x14ac:dyDescent="0.2">
      <c r="B53" s="1253" t="s">
        <v>44</v>
      </c>
      <c r="C53" s="1254"/>
      <c r="D53" s="113"/>
      <c r="E53" s="1255" t="s">
        <v>45</v>
      </c>
      <c r="F53" s="1255"/>
      <c r="G53" s="1255"/>
      <c r="H53" s="1256"/>
      <c r="I53" s="114">
        <v>8103</v>
      </c>
      <c r="J53" s="115">
        <v>6983</v>
      </c>
      <c r="K53" s="115">
        <v>4492</v>
      </c>
      <c r="L53" s="115">
        <v>938</v>
      </c>
      <c r="M53" s="116">
        <v>2593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chuc79dBSlOJHQmHS1VZXF8fezrujDVREAh8kE9bBxFBjKirxQJdJ/02Xkh3+j85lS9so9lWB6h+QnYMbfKA==" saltValue="zl5XRSRP4N6Vt/PK4+fc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5" t="s">
        <v>48</v>
      </c>
      <c r="D55" s="1265"/>
      <c r="E55" s="1266"/>
      <c r="F55" s="128">
        <v>4158</v>
      </c>
      <c r="G55" s="128">
        <v>4500</v>
      </c>
      <c r="H55" s="129">
        <v>4328</v>
      </c>
    </row>
    <row r="56" spans="2:8" ht="52.5" customHeight="1" x14ac:dyDescent="0.15">
      <c r="B56" s="130"/>
      <c r="C56" s="1267" t="s">
        <v>49</v>
      </c>
      <c r="D56" s="1267"/>
      <c r="E56" s="1268"/>
      <c r="F56" s="131" t="s">
        <v>516</v>
      </c>
      <c r="G56" s="131" t="s">
        <v>516</v>
      </c>
      <c r="H56" s="132" t="s">
        <v>516</v>
      </c>
    </row>
    <row r="57" spans="2:8" ht="53.25" customHeight="1" x14ac:dyDescent="0.15">
      <c r="B57" s="130"/>
      <c r="C57" s="1269" t="s">
        <v>50</v>
      </c>
      <c r="D57" s="1269"/>
      <c r="E57" s="1270"/>
      <c r="F57" s="133">
        <v>8975</v>
      </c>
      <c r="G57" s="133">
        <v>10112</v>
      </c>
      <c r="H57" s="134">
        <v>9938</v>
      </c>
    </row>
    <row r="58" spans="2:8" ht="45.75" customHeight="1" x14ac:dyDescent="0.15">
      <c r="B58" s="135"/>
      <c r="C58" s="1257" t="s">
        <v>590</v>
      </c>
      <c r="D58" s="1258"/>
      <c r="E58" s="1259"/>
      <c r="F58" s="136">
        <v>3415</v>
      </c>
      <c r="G58" s="136">
        <v>3741</v>
      </c>
      <c r="H58" s="137">
        <v>3802</v>
      </c>
    </row>
    <row r="59" spans="2:8" ht="45.75" customHeight="1" x14ac:dyDescent="0.15">
      <c r="B59" s="135"/>
      <c r="C59" s="1257" t="s">
        <v>591</v>
      </c>
      <c r="D59" s="1258"/>
      <c r="E59" s="1259"/>
      <c r="F59" s="136">
        <v>2050</v>
      </c>
      <c r="G59" s="136">
        <v>2452</v>
      </c>
      <c r="H59" s="137">
        <v>2453</v>
      </c>
    </row>
    <row r="60" spans="2:8" ht="45.75" customHeight="1" x14ac:dyDescent="0.15">
      <c r="B60" s="135"/>
      <c r="C60" s="1257" t="s">
        <v>592</v>
      </c>
      <c r="D60" s="1258"/>
      <c r="E60" s="1259"/>
      <c r="F60" s="136" t="s">
        <v>516</v>
      </c>
      <c r="G60" s="136" t="s">
        <v>516</v>
      </c>
      <c r="H60" s="137">
        <v>1737</v>
      </c>
    </row>
    <row r="61" spans="2:8" ht="45.75" customHeight="1" x14ac:dyDescent="0.15">
      <c r="B61" s="135"/>
      <c r="C61" s="1257" t="s">
        <v>593</v>
      </c>
      <c r="D61" s="1258"/>
      <c r="E61" s="1259"/>
      <c r="F61" s="136">
        <v>3133</v>
      </c>
      <c r="G61" s="136">
        <v>3547</v>
      </c>
      <c r="H61" s="137">
        <v>1586</v>
      </c>
    </row>
    <row r="62" spans="2:8" ht="45.75" customHeight="1" thickBot="1" x14ac:dyDescent="0.2">
      <c r="B62" s="138"/>
      <c r="C62" s="1260" t="s">
        <v>594</v>
      </c>
      <c r="D62" s="1261"/>
      <c r="E62" s="1262"/>
      <c r="F62" s="139">
        <v>292</v>
      </c>
      <c r="G62" s="139">
        <v>287</v>
      </c>
      <c r="H62" s="140">
        <v>285</v>
      </c>
    </row>
    <row r="63" spans="2:8" ht="52.5" customHeight="1" thickBot="1" x14ac:dyDescent="0.2">
      <c r="B63" s="141"/>
      <c r="C63" s="1263" t="s">
        <v>51</v>
      </c>
      <c r="D63" s="1263"/>
      <c r="E63" s="1264"/>
      <c r="F63" s="142">
        <v>13133</v>
      </c>
      <c r="G63" s="142">
        <v>14612</v>
      </c>
      <c r="H63" s="143">
        <v>14267</v>
      </c>
    </row>
    <row r="64" spans="2:8" ht="15" customHeight="1" x14ac:dyDescent="0.15"/>
  </sheetData>
  <sheetProtection algorithmName="SHA-512" hashValue="yXWset7yHf9nYNNAmH3c72HFg9p+WvUajQcwsb6Fn+WqOUqGlDcgrRymkwPKyGPuSqVamxlZng7SmbfxNuPCug==" saltValue="jgGXYH6Oaip9gujGVb+D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61913</v>
      </c>
      <c r="E3" s="162"/>
      <c r="F3" s="163">
        <v>43532</v>
      </c>
      <c r="G3" s="164"/>
      <c r="H3" s="165"/>
    </row>
    <row r="4" spans="1:8" x14ac:dyDescent="0.15">
      <c r="A4" s="166"/>
      <c r="B4" s="167"/>
      <c r="C4" s="168"/>
      <c r="D4" s="169">
        <v>44568</v>
      </c>
      <c r="E4" s="170"/>
      <c r="F4" s="171">
        <v>25435</v>
      </c>
      <c r="G4" s="172"/>
      <c r="H4" s="173"/>
    </row>
    <row r="5" spans="1:8" x14ac:dyDescent="0.15">
      <c r="A5" s="154" t="s">
        <v>550</v>
      </c>
      <c r="B5" s="159"/>
      <c r="C5" s="160"/>
      <c r="D5" s="161">
        <v>45043</v>
      </c>
      <c r="E5" s="162"/>
      <c r="F5" s="163">
        <v>47673</v>
      </c>
      <c r="G5" s="164"/>
      <c r="H5" s="165"/>
    </row>
    <row r="6" spans="1:8" x14ac:dyDescent="0.15">
      <c r="A6" s="166"/>
      <c r="B6" s="167"/>
      <c r="C6" s="168"/>
      <c r="D6" s="169">
        <v>38155</v>
      </c>
      <c r="E6" s="170"/>
      <c r="F6" s="171">
        <v>28383</v>
      </c>
      <c r="G6" s="172"/>
      <c r="H6" s="173"/>
    </row>
    <row r="7" spans="1:8" x14ac:dyDescent="0.15">
      <c r="A7" s="154" t="s">
        <v>551</v>
      </c>
      <c r="B7" s="159"/>
      <c r="C7" s="160"/>
      <c r="D7" s="161">
        <v>32913</v>
      </c>
      <c r="E7" s="162"/>
      <c r="F7" s="163">
        <v>54233</v>
      </c>
      <c r="G7" s="164"/>
      <c r="H7" s="165"/>
    </row>
    <row r="8" spans="1:8" x14ac:dyDescent="0.15">
      <c r="A8" s="166"/>
      <c r="B8" s="167"/>
      <c r="C8" s="168"/>
      <c r="D8" s="169">
        <v>27113</v>
      </c>
      <c r="E8" s="170"/>
      <c r="F8" s="171">
        <v>26058</v>
      </c>
      <c r="G8" s="172"/>
      <c r="H8" s="173"/>
    </row>
    <row r="9" spans="1:8" x14ac:dyDescent="0.15">
      <c r="A9" s="154" t="s">
        <v>552</v>
      </c>
      <c r="B9" s="159"/>
      <c r="C9" s="160"/>
      <c r="D9" s="161">
        <v>34229</v>
      </c>
      <c r="E9" s="162"/>
      <c r="F9" s="163">
        <v>44366</v>
      </c>
      <c r="G9" s="164"/>
      <c r="H9" s="165"/>
    </row>
    <row r="10" spans="1:8" x14ac:dyDescent="0.15">
      <c r="A10" s="166"/>
      <c r="B10" s="167"/>
      <c r="C10" s="168"/>
      <c r="D10" s="169">
        <v>27502</v>
      </c>
      <c r="E10" s="170"/>
      <c r="F10" s="171">
        <v>23234</v>
      </c>
      <c r="G10" s="172"/>
      <c r="H10" s="173"/>
    </row>
    <row r="11" spans="1:8" x14ac:dyDescent="0.15">
      <c r="A11" s="154" t="s">
        <v>553</v>
      </c>
      <c r="B11" s="159"/>
      <c r="C11" s="160"/>
      <c r="D11" s="161">
        <v>33469</v>
      </c>
      <c r="E11" s="162"/>
      <c r="F11" s="163">
        <v>51043</v>
      </c>
      <c r="G11" s="164"/>
      <c r="H11" s="165"/>
    </row>
    <row r="12" spans="1:8" x14ac:dyDescent="0.15">
      <c r="A12" s="166"/>
      <c r="B12" s="167"/>
      <c r="C12" s="174"/>
      <c r="D12" s="169">
        <v>26386</v>
      </c>
      <c r="E12" s="170"/>
      <c r="F12" s="171">
        <v>23378</v>
      </c>
      <c r="G12" s="172"/>
      <c r="H12" s="173"/>
    </row>
    <row r="13" spans="1:8" x14ac:dyDescent="0.15">
      <c r="A13" s="154"/>
      <c r="B13" s="159"/>
      <c r="C13" s="175"/>
      <c r="D13" s="176">
        <v>41513</v>
      </c>
      <c r="E13" s="177"/>
      <c r="F13" s="178">
        <v>48169</v>
      </c>
      <c r="G13" s="179"/>
      <c r="H13" s="165"/>
    </row>
    <row r="14" spans="1:8" x14ac:dyDescent="0.15">
      <c r="A14" s="166"/>
      <c r="B14" s="167"/>
      <c r="C14" s="168"/>
      <c r="D14" s="169">
        <v>32745</v>
      </c>
      <c r="E14" s="170"/>
      <c r="F14" s="171">
        <v>25298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3.63</v>
      </c>
      <c r="C19" s="180">
        <f>ROUND(VALUE(SUBSTITUTE(実質収支比率等に係る経年分析!G$48,"▲","-")),2)</f>
        <v>2.81</v>
      </c>
      <c r="D19" s="180">
        <f>ROUND(VALUE(SUBSTITUTE(実質収支比率等に係る経年分析!H$48,"▲","-")),2)</f>
        <v>4.21</v>
      </c>
      <c r="E19" s="180">
        <f>ROUND(VALUE(SUBSTITUTE(実質収支比率等に係る経年分析!I$48,"▲","-")),2)</f>
        <v>4.7300000000000004</v>
      </c>
      <c r="F19" s="180">
        <f>ROUND(VALUE(SUBSTITUTE(実質収支比率等に係る経年分析!J$48,"▲","-")),2)</f>
        <v>2.81</v>
      </c>
    </row>
    <row r="20" spans="1:11" x14ac:dyDescent="0.15">
      <c r="A20" s="180" t="s">
        <v>55</v>
      </c>
      <c r="B20" s="180">
        <f>ROUND(VALUE(SUBSTITUTE(実質収支比率等に係る経年分析!F$47,"▲","-")),2)</f>
        <v>9.82</v>
      </c>
      <c r="C20" s="180">
        <f>ROUND(VALUE(SUBSTITUTE(実質収支比率等に係る経年分析!G$47,"▲","-")),2)</f>
        <v>10.220000000000001</v>
      </c>
      <c r="D20" s="180">
        <f>ROUND(VALUE(SUBSTITUTE(実質収支比率等に係る経年分析!H$47,"▲","-")),2)</f>
        <v>10.27</v>
      </c>
      <c r="E20" s="180">
        <f>ROUND(VALUE(SUBSTITUTE(実質収支比率等に係る経年分析!I$47,"▲","-")),2)</f>
        <v>11.57</v>
      </c>
      <c r="F20" s="180">
        <f>ROUND(VALUE(SUBSTITUTE(実質収支比率等に係る経年分析!J$47,"▲","-")),2)</f>
        <v>10.84</v>
      </c>
    </row>
    <row r="21" spans="1:11" x14ac:dyDescent="0.15">
      <c r="A21" s="180" t="s">
        <v>56</v>
      </c>
      <c r="B21" s="180">
        <f>IF(ISNUMBER(VALUE(SUBSTITUTE(実質収支比率等に係る経年分析!F$49,"▲","-"))),ROUND(VALUE(SUBSTITUTE(実質収支比率等に係る経年分析!F$49,"▲","-")),2),NA())</f>
        <v>0.45</v>
      </c>
      <c r="C21" s="180">
        <f>IF(ISNUMBER(VALUE(SUBSTITUTE(実質収支比率等に係る経年分析!G$49,"▲","-"))),ROUND(VALUE(SUBSTITUTE(実質収支比率等に係る経年分析!G$49,"▲","-")),2),NA())</f>
        <v>-0.35</v>
      </c>
      <c r="D21" s="180">
        <f>IF(ISNUMBER(VALUE(SUBSTITUTE(実質収支比率等に係る経年分析!H$49,"▲","-"))),ROUND(VALUE(SUBSTITUTE(実質収支比率等に係る経年分析!H$49,"▲","-")),2),NA())</f>
        <v>1.72</v>
      </c>
      <c r="E21" s="180">
        <f>IF(ISNUMBER(VALUE(SUBSTITUTE(実質収支比率等に係る経年分析!I$49,"▲","-"))),ROUND(VALUE(SUBSTITUTE(実質収支比率等に係る経年分析!I$49,"▲","-")),2),NA())</f>
        <v>1.45</v>
      </c>
      <c r="F21" s="180">
        <f>IF(ISNUMBER(VALUE(SUBSTITUTE(実質収支比率等に係る経年分析!J$49,"▲","-"))),ROUND(VALUE(SUBSTITUTE(実質収支比率等に係る経年分析!J$49,"▲","-")),2),NA())</f>
        <v>0.85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v>
      </c>
    </row>
    <row r="35" spans="1:16" x14ac:dyDescent="0.15">
      <c r="A35" s="181" t="str">
        <f>IF(連結実質赤字比率に係る赤字・黒字の構成分析!C$35="",NA(),連結実質赤字比率に係る赤字・黒字の構成分析!C$35)</f>
        <v>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0.55000000000000004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4.7300000000000004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4161</v>
      </c>
      <c r="E42" s="182"/>
      <c r="F42" s="182"/>
      <c r="G42" s="182">
        <f>'実質公債費比率（分子）の構造'!L$52</f>
        <v>4280</v>
      </c>
      <c r="H42" s="182"/>
      <c r="I42" s="182"/>
      <c r="J42" s="182">
        <f>'実質公債費比率（分子）の構造'!M$52</f>
        <v>4311</v>
      </c>
      <c r="K42" s="182"/>
      <c r="L42" s="182"/>
      <c r="M42" s="182">
        <f>'実質公債費比率（分子）の構造'!N$52</f>
        <v>4788</v>
      </c>
      <c r="N42" s="182"/>
      <c r="O42" s="182"/>
      <c r="P42" s="182">
        <f>'実質公債費比率（分子）の構造'!O$52</f>
        <v>4709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1340</v>
      </c>
      <c r="C44" s="182"/>
      <c r="D44" s="182"/>
      <c r="E44" s="182">
        <f>'実質公債費比率（分子）の構造'!L$50</f>
        <v>925</v>
      </c>
      <c r="F44" s="182"/>
      <c r="G44" s="182"/>
      <c r="H44" s="182">
        <f>'実質公債費比率（分子）の構造'!M$50</f>
        <v>500</v>
      </c>
      <c r="I44" s="182"/>
      <c r="J44" s="182"/>
      <c r="K44" s="182">
        <f>'実質公債費比率（分子）の構造'!N$50</f>
        <v>582</v>
      </c>
      <c r="L44" s="182"/>
      <c r="M44" s="182"/>
      <c r="N44" s="182">
        <f>'実質公債費比率（分子）の構造'!O$50</f>
        <v>418</v>
      </c>
      <c r="O44" s="182"/>
      <c r="P44" s="182"/>
    </row>
    <row r="45" spans="1:16" x14ac:dyDescent="0.15">
      <c r="A45" s="182" t="s">
        <v>66</v>
      </c>
      <c r="B45" s="182">
        <f>'実質公債費比率（分子）の構造'!K$49</f>
        <v>130</v>
      </c>
      <c r="C45" s="182"/>
      <c r="D45" s="182"/>
      <c r="E45" s="182">
        <f>'実質公債費比率（分子）の構造'!L$49</f>
        <v>183</v>
      </c>
      <c r="F45" s="182"/>
      <c r="G45" s="182"/>
      <c r="H45" s="182">
        <f>'実質公債費比率（分子）の構造'!M$49</f>
        <v>169</v>
      </c>
      <c r="I45" s="182"/>
      <c r="J45" s="182"/>
      <c r="K45" s="182">
        <f>'実質公債費比率（分子）の構造'!N$49</f>
        <v>190</v>
      </c>
      <c r="L45" s="182"/>
      <c r="M45" s="182"/>
      <c r="N45" s="182">
        <f>'実質公債費比率（分子）の構造'!O$49</f>
        <v>186</v>
      </c>
      <c r="O45" s="182"/>
      <c r="P45" s="182"/>
    </row>
    <row r="46" spans="1:16" x14ac:dyDescent="0.15">
      <c r="A46" s="182" t="s">
        <v>67</v>
      </c>
      <c r="B46" s="182">
        <f>'実質公債費比率（分子）の構造'!K$48</f>
        <v>498</v>
      </c>
      <c r="C46" s="182"/>
      <c r="D46" s="182"/>
      <c r="E46" s="182">
        <f>'実質公債費比率（分子）の構造'!L$48</f>
        <v>482</v>
      </c>
      <c r="F46" s="182"/>
      <c r="G46" s="182"/>
      <c r="H46" s="182">
        <f>'実質公債費比率（分子）の構造'!M$48</f>
        <v>474</v>
      </c>
      <c r="I46" s="182"/>
      <c r="J46" s="182"/>
      <c r="K46" s="182">
        <f>'実質公債費比率（分子）の構造'!N$48</f>
        <v>481</v>
      </c>
      <c r="L46" s="182"/>
      <c r="M46" s="182"/>
      <c r="N46" s="182">
        <f>'実質公債費比率（分子）の構造'!O$48</f>
        <v>548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3914</v>
      </c>
      <c r="C49" s="182"/>
      <c r="D49" s="182"/>
      <c r="E49" s="182">
        <f>'実質公債費比率（分子）の構造'!L$45</f>
        <v>4087</v>
      </c>
      <c r="F49" s="182"/>
      <c r="G49" s="182"/>
      <c r="H49" s="182">
        <f>'実質公債費比率（分子）の構造'!M$45</f>
        <v>4008</v>
      </c>
      <c r="I49" s="182"/>
      <c r="J49" s="182"/>
      <c r="K49" s="182">
        <f>'実質公債費比率（分子）の構造'!N$45</f>
        <v>3927</v>
      </c>
      <c r="L49" s="182"/>
      <c r="M49" s="182"/>
      <c r="N49" s="182">
        <f>'実質公債費比率（分子）の構造'!O$45</f>
        <v>3930</v>
      </c>
      <c r="O49" s="182"/>
      <c r="P49" s="182"/>
    </row>
    <row r="50" spans="1:16" x14ac:dyDescent="0.15">
      <c r="A50" s="182" t="s">
        <v>71</v>
      </c>
      <c r="B50" s="182" t="e">
        <f>NA()</f>
        <v>#N/A</v>
      </c>
      <c r="C50" s="182">
        <f>IF(ISNUMBER('実質公債費比率（分子）の構造'!K$53),'実質公債費比率（分子）の構造'!K$53,NA())</f>
        <v>1721</v>
      </c>
      <c r="D50" s="182" t="e">
        <f>NA()</f>
        <v>#N/A</v>
      </c>
      <c r="E50" s="182" t="e">
        <f>NA()</f>
        <v>#N/A</v>
      </c>
      <c r="F50" s="182">
        <f>IF(ISNUMBER('実質公債費比率（分子）の構造'!L$53),'実質公債費比率（分子）の構造'!L$53,NA())</f>
        <v>1397</v>
      </c>
      <c r="G50" s="182" t="e">
        <f>NA()</f>
        <v>#N/A</v>
      </c>
      <c r="H50" s="182" t="e">
        <f>NA()</f>
        <v>#N/A</v>
      </c>
      <c r="I50" s="182">
        <f>IF(ISNUMBER('実質公債費比率（分子）の構造'!M$53),'実質公債費比率（分子）の構造'!M$53,NA())</f>
        <v>840</v>
      </c>
      <c r="J50" s="182" t="e">
        <f>NA()</f>
        <v>#N/A</v>
      </c>
      <c r="K50" s="182" t="e">
        <f>NA()</f>
        <v>#N/A</v>
      </c>
      <c r="L50" s="182">
        <f>IF(ISNUMBER('実質公債費比率（分子）の構造'!N$53),'実質公債費比率（分子）の構造'!N$53,NA())</f>
        <v>392</v>
      </c>
      <c r="M50" s="182" t="e">
        <f>NA()</f>
        <v>#N/A</v>
      </c>
      <c r="N50" s="182" t="e">
        <f>NA()</f>
        <v>#N/A</v>
      </c>
      <c r="O50" s="182">
        <f>IF(ISNUMBER('実質公債費比率（分子）の構造'!O$53),'実質公債費比率（分子）の構造'!O$53,NA())</f>
        <v>373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23430</v>
      </c>
      <c r="E56" s="181"/>
      <c r="F56" s="181"/>
      <c r="G56" s="181">
        <f>'将来負担比率（分子）の構造'!J$52</f>
        <v>21309</v>
      </c>
      <c r="H56" s="181"/>
      <c r="I56" s="181"/>
      <c r="J56" s="181">
        <f>'将来負担比率（分子）の構造'!K$52</f>
        <v>19363</v>
      </c>
      <c r="K56" s="181"/>
      <c r="L56" s="181"/>
      <c r="M56" s="181">
        <f>'将来負担比率（分子）の構造'!L$52</f>
        <v>17514</v>
      </c>
      <c r="N56" s="181"/>
      <c r="O56" s="181"/>
      <c r="P56" s="181">
        <f>'将来負担比率（分子）の構造'!M$52</f>
        <v>15623</v>
      </c>
    </row>
    <row r="57" spans="1:16" x14ac:dyDescent="0.15">
      <c r="A57" s="181" t="s">
        <v>42</v>
      </c>
      <c r="B57" s="181"/>
      <c r="C57" s="181"/>
      <c r="D57" s="181">
        <f>'将来負担比率（分子）の構造'!I$51</f>
        <v>23239</v>
      </c>
      <c r="E57" s="181"/>
      <c r="F57" s="181"/>
      <c r="G57" s="181">
        <f>'将来負担比率（分子）の構造'!J$51</f>
        <v>23056</v>
      </c>
      <c r="H57" s="181"/>
      <c r="I57" s="181"/>
      <c r="J57" s="181">
        <f>'将来負担比率（分子）の構造'!K$51</f>
        <v>23209</v>
      </c>
      <c r="K57" s="181"/>
      <c r="L57" s="181"/>
      <c r="M57" s="181">
        <f>'将来負担比率（分子）の構造'!L$51</f>
        <v>24344</v>
      </c>
      <c r="N57" s="181"/>
      <c r="O57" s="181"/>
      <c r="P57" s="181">
        <f>'将来負担比率（分子）の構造'!M$51</f>
        <v>20345</v>
      </c>
    </row>
    <row r="58" spans="1:16" x14ac:dyDescent="0.15">
      <c r="A58" s="181" t="s">
        <v>41</v>
      </c>
      <c r="B58" s="181"/>
      <c r="C58" s="181"/>
      <c r="D58" s="181">
        <f>'将来負担比率（分子）の構造'!I$50</f>
        <v>12774</v>
      </c>
      <c r="E58" s="181"/>
      <c r="F58" s="181"/>
      <c r="G58" s="181">
        <f>'将来負担比率（分子）の構造'!J$50</f>
        <v>13676</v>
      </c>
      <c r="H58" s="181"/>
      <c r="I58" s="181"/>
      <c r="J58" s="181">
        <f>'将来負担比率（分子）の構造'!K$50</f>
        <v>13940</v>
      </c>
      <c r="K58" s="181"/>
      <c r="L58" s="181"/>
      <c r="M58" s="181">
        <f>'将来負担比率（分子）の構造'!L$50</f>
        <v>15429</v>
      </c>
      <c r="N58" s="181"/>
      <c r="O58" s="181"/>
      <c r="P58" s="181">
        <f>'将来負担比率（分子）の構造'!M$50</f>
        <v>15013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14</v>
      </c>
      <c r="C61" s="181"/>
      <c r="D61" s="181"/>
      <c r="E61" s="181">
        <f>'将来負担比率（分子）の構造'!J$46</f>
        <v>12</v>
      </c>
      <c r="F61" s="181"/>
      <c r="G61" s="181"/>
      <c r="H61" s="181">
        <f>'将来負担比率（分子）の構造'!K$46</f>
        <v>10</v>
      </c>
      <c r="I61" s="181"/>
      <c r="J61" s="181"/>
      <c r="K61" s="181">
        <f>'将来負担比率（分子）の構造'!L$46</f>
        <v>8</v>
      </c>
      <c r="L61" s="181"/>
      <c r="M61" s="181"/>
      <c r="N61" s="181">
        <f>'将来負担比率（分子）の構造'!M$46</f>
        <v>6</v>
      </c>
      <c r="O61" s="181"/>
      <c r="P61" s="181"/>
    </row>
    <row r="62" spans="1:16" x14ac:dyDescent="0.15">
      <c r="A62" s="181" t="s">
        <v>35</v>
      </c>
      <c r="B62" s="181">
        <f>'将来負担比率（分子）の構造'!I$45</f>
        <v>9617</v>
      </c>
      <c r="C62" s="181"/>
      <c r="D62" s="181"/>
      <c r="E62" s="181">
        <f>'将来負担比率（分子）の構造'!J$45</f>
        <v>9635</v>
      </c>
      <c r="F62" s="181"/>
      <c r="G62" s="181"/>
      <c r="H62" s="181">
        <f>'将来負担比率（分子）の構造'!K$45</f>
        <v>9113</v>
      </c>
      <c r="I62" s="181"/>
      <c r="J62" s="181"/>
      <c r="K62" s="181">
        <f>'将来負担比率（分子）の構造'!L$45</f>
        <v>9212</v>
      </c>
      <c r="L62" s="181"/>
      <c r="M62" s="181"/>
      <c r="N62" s="181">
        <f>'将来負担比率（分子）の構造'!M$45</f>
        <v>8571</v>
      </c>
      <c r="O62" s="181"/>
      <c r="P62" s="181"/>
    </row>
    <row r="63" spans="1:16" x14ac:dyDescent="0.15">
      <c r="A63" s="181" t="s">
        <v>34</v>
      </c>
      <c r="B63" s="181">
        <f>'将来負担比率（分子）の構造'!I$44</f>
        <v>1568</v>
      </c>
      <c r="C63" s="181"/>
      <c r="D63" s="181"/>
      <c r="E63" s="181">
        <f>'将来負担比率（分子）の構造'!J$44</f>
        <v>1418</v>
      </c>
      <c r="F63" s="181"/>
      <c r="G63" s="181"/>
      <c r="H63" s="181">
        <f>'将来負担比率（分子）の構造'!K$44</f>
        <v>1305</v>
      </c>
      <c r="I63" s="181"/>
      <c r="J63" s="181"/>
      <c r="K63" s="181">
        <f>'将来負担比率（分子）の構造'!L$44</f>
        <v>1120</v>
      </c>
      <c r="L63" s="181"/>
      <c r="M63" s="181"/>
      <c r="N63" s="181">
        <f>'将来負担比率（分子）の構造'!M$44</f>
        <v>942</v>
      </c>
      <c r="O63" s="181"/>
      <c r="P63" s="181"/>
    </row>
    <row r="64" spans="1:16" x14ac:dyDescent="0.15">
      <c r="A64" s="181" t="s">
        <v>33</v>
      </c>
      <c r="B64" s="181">
        <f>'将来負担比率（分子）の構造'!I$43</f>
        <v>6259</v>
      </c>
      <c r="C64" s="181"/>
      <c r="D64" s="181"/>
      <c r="E64" s="181">
        <f>'将来負担比率（分子）の構造'!J$43</f>
        <v>6081</v>
      </c>
      <c r="F64" s="181"/>
      <c r="G64" s="181"/>
      <c r="H64" s="181">
        <f>'将来負担比率（分子）の構造'!K$43</f>
        <v>5917</v>
      </c>
      <c r="I64" s="181"/>
      <c r="J64" s="181"/>
      <c r="K64" s="181">
        <f>'将来負担比率（分子）の構造'!L$43</f>
        <v>5914</v>
      </c>
      <c r="L64" s="181"/>
      <c r="M64" s="181"/>
      <c r="N64" s="181">
        <f>'将来負担比率（分子）の構造'!M$43</f>
        <v>6005</v>
      </c>
      <c r="O64" s="181"/>
      <c r="P64" s="181"/>
    </row>
    <row r="65" spans="1:16" x14ac:dyDescent="0.15">
      <c r="A65" s="181" t="s">
        <v>32</v>
      </c>
      <c r="B65" s="181">
        <f>'将来負担比率（分子）の構造'!I$42</f>
        <v>5389</v>
      </c>
      <c r="C65" s="181"/>
      <c r="D65" s="181"/>
      <c r="E65" s="181">
        <f>'将来負担比率（分子）の構造'!J$42</f>
        <v>4342</v>
      </c>
      <c r="F65" s="181"/>
      <c r="G65" s="181"/>
      <c r="H65" s="181">
        <f>'将来負担比率（分子）の構造'!K$42</f>
        <v>3322</v>
      </c>
      <c r="I65" s="181"/>
      <c r="J65" s="181"/>
      <c r="K65" s="181">
        <f>'将来負担比率（分子）の構造'!L$42</f>
        <v>2492</v>
      </c>
      <c r="L65" s="181"/>
      <c r="M65" s="181"/>
      <c r="N65" s="181">
        <f>'将来負担比率（分子）の構造'!M$42</f>
        <v>1740</v>
      </c>
      <c r="O65" s="181"/>
      <c r="P65" s="181"/>
    </row>
    <row r="66" spans="1:16" x14ac:dyDescent="0.15">
      <c r="A66" s="181" t="s">
        <v>31</v>
      </c>
      <c r="B66" s="181">
        <f>'将来負担比率（分子）の構造'!I$41</f>
        <v>44698</v>
      </c>
      <c r="C66" s="181"/>
      <c r="D66" s="181"/>
      <c r="E66" s="181">
        <f>'将来負担比率（分子）の構造'!J$41</f>
        <v>43537</v>
      </c>
      <c r="F66" s="181"/>
      <c r="G66" s="181"/>
      <c r="H66" s="181">
        <f>'将来負担比率（分子）の構造'!K$41</f>
        <v>41337</v>
      </c>
      <c r="I66" s="181"/>
      <c r="J66" s="181"/>
      <c r="K66" s="181">
        <f>'将来負担比率（分子）の構造'!L$41</f>
        <v>39479</v>
      </c>
      <c r="L66" s="181"/>
      <c r="M66" s="181"/>
      <c r="N66" s="181">
        <f>'将来負担比率（分子）の構造'!M$41</f>
        <v>36309</v>
      </c>
      <c r="O66" s="181"/>
      <c r="P66" s="181"/>
    </row>
    <row r="67" spans="1:16" x14ac:dyDescent="0.15">
      <c r="A67" s="181" t="s">
        <v>75</v>
      </c>
      <c r="B67" s="181" t="e">
        <f>NA()</f>
        <v>#N/A</v>
      </c>
      <c r="C67" s="181">
        <f>IF(ISNUMBER('将来負担比率（分子）の構造'!I$53), IF('将来負担比率（分子）の構造'!I$53 &lt; 0, 0, '将来負担比率（分子）の構造'!I$53), NA())</f>
        <v>8103</v>
      </c>
      <c r="D67" s="181" t="e">
        <f>NA()</f>
        <v>#N/A</v>
      </c>
      <c r="E67" s="181" t="e">
        <f>NA()</f>
        <v>#N/A</v>
      </c>
      <c r="F67" s="181">
        <f>IF(ISNUMBER('将来負担比率（分子）の構造'!J$53), IF('将来負担比率（分子）の構造'!J$53 &lt; 0, 0, '将来負担比率（分子）の構造'!J$53), NA())</f>
        <v>6983</v>
      </c>
      <c r="G67" s="181" t="e">
        <f>NA()</f>
        <v>#N/A</v>
      </c>
      <c r="H67" s="181" t="e">
        <f>NA()</f>
        <v>#N/A</v>
      </c>
      <c r="I67" s="181">
        <f>IF(ISNUMBER('将来負担比率（分子）の構造'!K$53), IF('将来負担比率（分子）の構造'!K$53 &lt; 0, 0, '将来負担比率（分子）の構造'!K$53), NA())</f>
        <v>4492</v>
      </c>
      <c r="J67" s="181" t="e">
        <f>NA()</f>
        <v>#N/A</v>
      </c>
      <c r="K67" s="181" t="e">
        <f>NA()</f>
        <v>#N/A</v>
      </c>
      <c r="L67" s="181">
        <f>IF(ISNUMBER('将来負担比率（分子）の構造'!L$53), IF('将来負担比率（分子）の構造'!L$53 &lt; 0, 0, '将来負担比率（分子）の構造'!L$53), NA())</f>
        <v>938</v>
      </c>
      <c r="M67" s="181" t="e">
        <f>NA()</f>
        <v>#N/A</v>
      </c>
      <c r="N67" s="181" t="e">
        <f>NA()</f>
        <v>#N/A</v>
      </c>
      <c r="O67" s="181">
        <f>IF(ISNUMBER('将来負担比率（分子）の構造'!M$53), IF('将来負担比率（分子）の構造'!M$53 &lt; 0, 0, '将来負担比率（分子）の構造'!M$53), NA())</f>
        <v>2593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4158</v>
      </c>
      <c r="C72" s="185">
        <f>基金残高に係る経年分析!G55</f>
        <v>4500</v>
      </c>
      <c r="D72" s="185">
        <f>基金残高に係る経年分析!H55</f>
        <v>4328</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8975</v>
      </c>
      <c r="C74" s="185">
        <f>基金残高に係る経年分析!G57</f>
        <v>10112</v>
      </c>
      <c r="D74" s="185">
        <f>基金残高に係る経年分析!H57</f>
        <v>9938</v>
      </c>
    </row>
  </sheetData>
  <sheetProtection algorithmName="SHA-512" hashValue="rOfcqIuzHci2K8fDD29mnnVLPJioWv7LgWul9xMCfq5+1gRlD/cPIe8TM8PVgwiV3dVkRBt0O2EdfSVfZtivIw==" saltValue="0P5yP+9Vyd76QxddLhAooQ=="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Metadata/LabelInfo.xml><?xml version="1.0" encoding="utf-8"?>
<clbl:labelList xmlns:clbl="http://schemas.microsoft.com/office/2020/mipLabelMetadata">
  <clbl:label id="{df8304f3-d523-4833-8ea1-889a1d1a1938}" enabled="0" method="" siteId="{df8304f3-d523-4833-8ea1-889a1d1a1938}" actionId="{8dac4311-056a-4cd5-a47a-95b4816ea17a}"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財務調査課</dc:creator>
  <dcterms:modified xsi:type="dcterms:W3CDTF">2021-03-18T01:17:14Z</dcterms:modified>
  <dc:description/>
  <cp:keywords/>
  <dc:subject/>
  <dc:title>財政状況資料集</dc:title>
  <cp:lastPrinted>2021-03-05T00:15:26Z</cp:lastPrinted>
  <cp:lastModifiedBy>杉本 雅佳</cp:lastModifiedBy>
  <dcterms:created xsi:type="dcterms:W3CDTF">2021-02-05T02:01:22Z</dcterms:created>
</cp:coreProperties>
</file>