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rofile\020645\Desktop\"/>
    </mc:Choice>
  </mc:AlternateContent>
  <xr:revisionPtr revIDLastSave="0" documentId="13_ncr:1_{2AD18AC4-F8DB-4CCB-8987-D3AF6547E37D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北野ルート" sheetId="4" r:id="rId1"/>
    <sheet name="三鷹台ルート" sheetId="5" r:id="rId2"/>
    <sheet name="明星学園ルート" sheetId="12" r:id="rId3"/>
    <sheet name="ジブリ美術館循環ルート" sheetId="13" r:id="rId4"/>
    <sheet name="新川中原ルート" sheetId="1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13" i="5" l="1"/>
  <c r="J4" i="5"/>
  <c r="K4" i="5"/>
  <c r="L4" i="5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M4" i="5"/>
  <c r="M5" i="5" s="1"/>
  <c r="M6" i="5" s="1"/>
  <c r="M7" i="5" s="1"/>
  <c r="M8" i="5" s="1"/>
  <c r="M9" i="5" s="1"/>
  <c r="M10" i="5" s="1"/>
  <c r="M11" i="5" s="1"/>
  <c r="M12" i="5" s="1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N4" i="5"/>
  <c r="N5" i="5" s="1"/>
  <c r="N6" i="5" s="1"/>
  <c r="N7" i="5" s="1"/>
  <c r="N8" i="5" s="1"/>
  <c r="N9" i="5" s="1"/>
  <c r="N10" i="5" s="1"/>
  <c r="N11" i="5" s="1"/>
  <c r="N12" i="5" s="1"/>
  <c r="N13" i="5" s="1"/>
  <c r="N14" i="5" s="1"/>
  <c r="N15" i="5" s="1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O4" i="5"/>
  <c r="O5" i="5" s="1"/>
  <c r="O6" i="5" s="1"/>
  <c r="O7" i="5" s="1"/>
  <c r="O8" i="5" s="1"/>
  <c r="O9" i="5" s="1"/>
  <c r="O10" i="5" s="1"/>
  <c r="O11" i="5" s="1"/>
  <c r="O12" i="5" s="1"/>
  <c r="O13" i="5" s="1"/>
  <c r="O14" i="5" s="1"/>
  <c r="O15" i="5" s="1"/>
  <c r="O16" i="5" s="1"/>
  <c r="O17" i="5" s="1"/>
  <c r="O18" i="5" s="1"/>
  <c r="O19" i="5" s="1"/>
  <c r="O20" i="5" s="1"/>
  <c r="O21" i="5" s="1"/>
  <c r="O22" i="5" s="1"/>
  <c r="O23" i="5" s="1"/>
  <c r="O24" i="5" s="1"/>
  <c r="O25" i="5" s="1"/>
  <c r="P4" i="5"/>
  <c r="P5" i="5" s="1"/>
  <c r="P6" i="5" s="1"/>
  <c r="P7" i="5" s="1"/>
  <c r="P8" i="5" s="1"/>
  <c r="P9" i="5" s="1"/>
  <c r="P10" i="5" s="1"/>
  <c r="P11" i="5" s="1"/>
  <c r="P12" i="5" s="1"/>
  <c r="P13" i="5" s="1"/>
  <c r="P14" i="5" s="1"/>
  <c r="P15" i="5" s="1"/>
  <c r="P16" i="5" s="1"/>
  <c r="P17" i="5" s="1"/>
  <c r="P18" i="5" s="1"/>
  <c r="P19" i="5" s="1"/>
  <c r="P20" i="5" s="1"/>
  <c r="P21" i="5" s="1"/>
  <c r="P22" i="5" s="1"/>
  <c r="P23" i="5" s="1"/>
  <c r="P24" i="5" s="1"/>
  <c r="P25" i="5" s="1"/>
  <c r="J5" i="5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K5" i="5"/>
  <c r="K6" i="5" s="1"/>
  <c r="K7" i="5" s="1"/>
  <c r="K8" i="5" s="1"/>
  <c r="K9" i="5" s="1"/>
  <c r="K10" i="5" s="1"/>
  <c r="K11" i="5" s="1"/>
  <c r="K12" i="5" s="1"/>
  <c r="K13" i="5" s="1"/>
  <c r="K14" i="5" s="1"/>
  <c r="K15" i="5" s="1"/>
  <c r="K16" i="5" s="1"/>
  <c r="K17" i="5" s="1"/>
  <c r="K18" i="5" s="1"/>
  <c r="K19" i="5" s="1"/>
  <c r="K20" i="5" s="1"/>
  <c r="K21" i="5" s="1"/>
  <c r="K22" i="5" s="1"/>
  <c r="K23" i="5" s="1"/>
  <c r="K24" i="5" s="1"/>
  <c r="K25" i="5" s="1"/>
  <c r="H4" i="5"/>
  <c r="H5" i="5" s="1"/>
  <c r="H6" i="5" s="1"/>
  <c r="H7" i="5" s="1"/>
  <c r="H8" i="5" s="1"/>
  <c r="H9" i="5" s="1"/>
  <c r="H10" i="5" s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I4" i="5"/>
  <c r="I5" i="5" s="1"/>
  <c r="I6" i="5" s="1"/>
  <c r="I7" i="5" s="1"/>
  <c r="I8" i="5" s="1"/>
  <c r="I9" i="5" s="1"/>
  <c r="I10" i="5" s="1"/>
  <c r="I11" i="5" s="1"/>
  <c r="G4" i="5"/>
  <c r="G5" i="5" s="1"/>
  <c r="G6" i="5" s="1"/>
  <c r="G7" i="5" s="1"/>
  <c r="G8" i="5" s="1"/>
  <c r="G9" i="5" s="1"/>
  <c r="G10" i="5" s="1"/>
  <c r="G11" i="5" s="1"/>
  <c r="G12" i="5" s="1"/>
  <c r="G13" i="5" s="1"/>
  <c r="G14" i="5" s="1"/>
  <c r="G15" i="5" s="1"/>
  <c r="G16" i="5" s="1"/>
  <c r="G17" i="5" s="1"/>
  <c r="G18" i="5" s="1"/>
  <c r="G19" i="5" s="1"/>
  <c r="G20" i="5" s="1"/>
  <c r="G21" i="5" s="1"/>
  <c r="G22" i="5" s="1"/>
  <c r="G23" i="5" s="1"/>
  <c r="G24" i="5" s="1"/>
  <c r="G25" i="5" s="1"/>
  <c r="F4" i="5"/>
  <c r="F5" i="5" s="1"/>
  <c r="F6" i="5" s="1"/>
  <c r="F7" i="5" s="1"/>
  <c r="F8" i="5" s="1"/>
  <c r="F9" i="5" s="1"/>
  <c r="F10" i="5" s="1"/>
  <c r="F11" i="5" s="1"/>
  <c r="F12" i="5" s="1"/>
  <c r="F13" i="5" s="1"/>
  <c r="F14" i="5" s="1"/>
  <c r="V21" i="14"/>
  <c r="V22" i="14" s="1"/>
  <c r="V23" i="14" s="1"/>
  <c r="V24" i="14" s="1"/>
  <c r="V25" i="14" s="1"/>
  <c r="V26" i="14" s="1"/>
  <c r="V27" i="14" s="1"/>
  <c r="V28" i="14" s="1"/>
  <c r="V29" i="14" s="1"/>
  <c r="V30" i="14" s="1"/>
  <c r="V31" i="14" s="1"/>
  <c r="V32" i="14" s="1"/>
  <c r="V33" i="14" s="1"/>
  <c r="W21" i="14"/>
  <c r="W22" i="14" s="1"/>
  <c r="W23" i="14" s="1"/>
  <c r="W24" i="14" s="1"/>
  <c r="W25" i="14" s="1"/>
  <c r="W26" i="14" s="1"/>
  <c r="W27" i="14" s="1"/>
  <c r="W28" i="14" s="1"/>
  <c r="W29" i="14" s="1"/>
  <c r="W30" i="14" s="1"/>
  <c r="W31" i="14" s="1"/>
  <c r="W32" i="14" s="1"/>
  <c r="W33" i="14" s="1"/>
  <c r="X21" i="14"/>
  <c r="X22" i="14" s="1"/>
  <c r="X23" i="14" s="1"/>
  <c r="X24" i="14" s="1"/>
  <c r="X25" i="14" s="1"/>
  <c r="X26" i="14" s="1"/>
  <c r="X27" i="14" s="1"/>
  <c r="X28" i="14" s="1"/>
  <c r="X29" i="14" s="1"/>
  <c r="X30" i="14" s="1"/>
  <c r="X31" i="14" s="1"/>
  <c r="X32" i="14" s="1"/>
  <c r="X33" i="14" s="1"/>
  <c r="U21" i="14"/>
  <c r="U22" i="14" s="1"/>
  <c r="U23" i="14" s="1"/>
  <c r="U24" i="14" s="1"/>
  <c r="U25" i="14" s="1"/>
  <c r="U26" i="14" s="1"/>
  <c r="U27" i="14" s="1"/>
  <c r="U28" i="14" s="1"/>
  <c r="U29" i="14" s="1"/>
  <c r="U30" i="14" s="1"/>
  <c r="U31" i="14" s="1"/>
  <c r="U32" i="14" s="1"/>
  <c r="U33" i="14" s="1"/>
  <c r="J21" i="14"/>
  <c r="K21" i="14"/>
  <c r="K22" i="14" s="1"/>
  <c r="K23" i="14" s="1"/>
  <c r="K24" i="14" s="1"/>
  <c r="K25" i="14" s="1"/>
  <c r="K26" i="14" s="1"/>
  <c r="K27" i="14" s="1"/>
  <c r="K28" i="14" s="1"/>
  <c r="K29" i="14" s="1"/>
  <c r="K30" i="14" s="1"/>
  <c r="K31" i="14" s="1"/>
  <c r="K32" i="14" s="1"/>
  <c r="K33" i="14" s="1"/>
  <c r="K34" i="14" s="1"/>
  <c r="K35" i="14" s="1"/>
  <c r="K36" i="14" s="1"/>
  <c r="L21" i="14"/>
  <c r="L22" i="14" s="1"/>
  <c r="L23" i="14" s="1"/>
  <c r="L24" i="14" s="1"/>
  <c r="L25" i="14" s="1"/>
  <c r="L26" i="14" s="1"/>
  <c r="L27" i="14" s="1"/>
  <c r="L28" i="14" s="1"/>
  <c r="L29" i="14" s="1"/>
  <c r="L30" i="14" s="1"/>
  <c r="L31" i="14" s="1"/>
  <c r="L32" i="14" s="1"/>
  <c r="L33" i="14" s="1"/>
  <c r="L34" i="14" s="1"/>
  <c r="L35" i="14" s="1"/>
  <c r="L36" i="14" s="1"/>
  <c r="M21" i="14"/>
  <c r="M22" i="14" s="1"/>
  <c r="M23" i="14" s="1"/>
  <c r="M24" i="14" s="1"/>
  <c r="M25" i="14" s="1"/>
  <c r="M26" i="14" s="1"/>
  <c r="M27" i="14" s="1"/>
  <c r="M28" i="14" s="1"/>
  <c r="M29" i="14" s="1"/>
  <c r="M30" i="14" s="1"/>
  <c r="M31" i="14" s="1"/>
  <c r="M32" i="14" s="1"/>
  <c r="M33" i="14" s="1"/>
  <c r="M34" i="14" s="1"/>
  <c r="M35" i="14" s="1"/>
  <c r="M36" i="14" s="1"/>
  <c r="N21" i="14"/>
  <c r="N22" i="14" s="1"/>
  <c r="N23" i="14" s="1"/>
  <c r="N24" i="14" s="1"/>
  <c r="N25" i="14" s="1"/>
  <c r="N26" i="14" s="1"/>
  <c r="N27" i="14" s="1"/>
  <c r="N28" i="14" s="1"/>
  <c r="N29" i="14" s="1"/>
  <c r="N30" i="14" s="1"/>
  <c r="N31" i="14" s="1"/>
  <c r="N32" i="14" s="1"/>
  <c r="N33" i="14" s="1"/>
  <c r="N34" i="14" s="1"/>
  <c r="N35" i="14" s="1"/>
  <c r="N36" i="14" s="1"/>
  <c r="O21" i="14"/>
  <c r="O22" i="14" s="1"/>
  <c r="O23" i="14" s="1"/>
  <c r="O24" i="14" s="1"/>
  <c r="O25" i="14" s="1"/>
  <c r="O26" i="14" s="1"/>
  <c r="O27" i="14" s="1"/>
  <c r="O28" i="14" s="1"/>
  <c r="O29" i="14" s="1"/>
  <c r="O30" i="14" s="1"/>
  <c r="O31" i="14" s="1"/>
  <c r="O32" i="14" s="1"/>
  <c r="O33" i="14" s="1"/>
  <c r="O34" i="14" s="1"/>
  <c r="O35" i="14" s="1"/>
  <c r="O36" i="14" s="1"/>
  <c r="P21" i="14"/>
  <c r="P22" i="14" s="1"/>
  <c r="P23" i="14" s="1"/>
  <c r="P24" i="14" s="1"/>
  <c r="P25" i="14" s="1"/>
  <c r="P26" i="14" s="1"/>
  <c r="P27" i="14" s="1"/>
  <c r="P28" i="14" s="1"/>
  <c r="P29" i="14" s="1"/>
  <c r="P30" i="14" s="1"/>
  <c r="P31" i="14" s="1"/>
  <c r="P32" i="14" s="1"/>
  <c r="P33" i="14" s="1"/>
  <c r="P34" i="14" s="1"/>
  <c r="P35" i="14" s="1"/>
  <c r="P36" i="14" s="1"/>
  <c r="Q21" i="14"/>
  <c r="Q22" i="14" s="1"/>
  <c r="Q23" i="14" s="1"/>
  <c r="Q24" i="14" s="1"/>
  <c r="Q25" i="14" s="1"/>
  <c r="Q26" i="14" s="1"/>
  <c r="Q27" i="14" s="1"/>
  <c r="Q28" i="14" s="1"/>
  <c r="Q29" i="14" s="1"/>
  <c r="Q30" i="14" s="1"/>
  <c r="Q31" i="14" s="1"/>
  <c r="Q32" i="14" s="1"/>
  <c r="Q33" i="14" s="1"/>
  <c r="Q34" i="14" s="1"/>
  <c r="Q35" i="14" s="1"/>
  <c r="Q36" i="14" s="1"/>
  <c r="R21" i="14"/>
  <c r="R22" i="14" s="1"/>
  <c r="R23" i="14" s="1"/>
  <c r="R24" i="14" s="1"/>
  <c r="R25" i="14" s="1"/>
  <c r="R26" i="14" s="1"/>
  <c r="R27" i="14" s="1"/>
  <c r="R28" i="14" s="1"/>
  <c r="R29" i="14" s="1"/>
  <c r="R30" i="14" s="1"/>
  <c r="R31" i="14" s="1"/>
  <c r="R32" i="14" s="1"/>
  <c r="R33" i="14" s="1"/>
  <c r="R34" i="14" s="1"/>
  <c r="R35" i="14" s="1"/>
  <c r="R36" i="14" s="1"/>
  <c r="S21" i="14"/>
  <c r="S22" i="14" s="1"/>
  <c r="S23" i="14" s="1"/>
  <c r="S24" i="14" s="1"/>
  <c r="S25" i="14" s="1"/>
  <c r="S26" i="14" s="1"/>
  <c r="S27" i="14" s="1"/>
  <c r="S28" i="14" s="1"/>
  <c r="S29" i="14" s="1"/>
  <c r="S30" i="14" s="1"/>
  <c r="S31" i="14" s="1"/>
  <c r="S32" i="14" s="1"/>
  <c r="S33" i="14" s="1"/>
  <c r="S34" i="14" s="1"/>
  <c r="S35" i="14" s="1"/>
  <c r="S36" i="14" s="1"/>
  <c r="T21" i="14"/>
  <c r="T22" i="14" s="1"/>
  <c r="T23" i="14" s="1"/>
  <c r="T24" i="14" s="1"/>
  <c r="T25" i="14" s="1"/>
  <c r="T26" i="14" s="1"/>
  <c r="T27" i="14" s="1"/>
  <c r="T28" i="14" s="1"/>
  <c r="T29" i="14" s="1"/>
  <c r="T30" i="14" s="1"/>
  <c r="T31" i="14" s="1"/>
  <c r="T32" i="14" s="1"/>
  <c r="T33" i="14" s="1"/>
  <c r="T34" i="14" s="1"/>
  <c r="T35" i="14" s="1"/>
  <c r="T36" i="14" s="1"/>
  <c r="J22" i="14"/>
  <c r="J23" i="14" s="1"/>
  <c r="J24" i="14" s="1"/>
  <c r="J25" i="14" s="1"/>
  <c r="J26" i="14" s="1"/>
  <c r="J27" i="14" s="1"/>
  <c r="J28" i="14" s="1"/>
  <c r="J29" i="14" s="1"/>
  <c r="J30" i="14" s="1"/>
  <c r="J31" i="14" s="1"/>
  <c r="J32" i="14" s="1"/>
  <c r="J33" i="14" s="1"/>
  <c r="J34" i="14" s="1"/>
  <c r="J35" i="14" s="1"/>
  <c r="J36" i="14" s="1"/>
  <c r="I36" i="14"/>
  <c r="I35" i="14"/>
  <c r="I33" i="14"/>
  <c r="I21" i="14"/>
  <c r="I22" i="14"/>
  <c r="I23" i="14" s="1"/>
  <c r="I24" i="14" s="1"/>
  <c r="I25" i="14" s="1"/>
  <c r="I26" i="14" s="1"/>
  <c r="I27" i="14" s="1"/>
  <c r="I28" i="14" s="1"/>
  <c r="I29" i="14" s="1"/>
  <c r="I30" i="14" s="1"/>
  <c r="I31" i="14" s="1"/>
  <c r="I32" i="14" s="1"/>
  <c r="I34" i="14" s="1"/>
  <c r="F21" i="14"/>
  <c r="F22" i="14" s="1"/>
  <c r="F23" i="14" s="1"/>
  <c r="F24" i="14" s="1"/>
  <c r="F25" i="14" s="1"/>
  <c r="F26" i="14" s="1"/>
  <c r="F27" i="14" s="1"/>
  <c r="F28" i="14" s="1"/>
  <c r="F29" i="14" s="1"/>
  <c r="F30" i="14" s="1"/>
  <c r="F31" i="14" s="1"/>
  <c r="F32" i="14" s="1"/>
  <c r="F33" i="14" s="1"/>
  <c r="G21" i="14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s="1"/>
  <c r="H21" i="14"/>
  <c r="H22" i="14" s="1"/>
  <c r="H23" i="14" s="1"/>
  <c r="H24" i="14" s="1"/>
  <c r="H25" i="14" s="1"/>
  <c r="H26" i="14" s="1"/>
  <c r="H27" i="14" s="1"/>
  <c r="H28" i="14" s="1"/>
  <c r="H29" i="14" s="1"/>
  <c r="H30" i="14" s="1"/>
  <c r="H31" i="14" s="1"/>
  <c r="H32" i="14" s="1"/>
  <c r="H33" i="14" s="1"/>
  <c r="E33" i="14"/>
  <c r="E32" i="14"/>
  <c r="E31" i="14"/>
  <c r="E29" i="14"/>
  <c r="E27" i="14"/>
  <c r="E26" i="14"/>
  <c r="E24" i="14"/>
  <c r="E22" i="14"/>
  <c r="E21" i="14"/>
  <c r="E23" i="14" s="1"/>
  <c r="E25" i="14" s="1"/>
  <c r="E28" i="14" s="1"/>
  <c r="E30" i="14" s="1"/>
  <c r="X6" i="14"/>
  <c r="X7" i="14" s="1"/>
  <c r="X8" i="14" s="1"/>
  <c r="X9" i="14" s="1"/>
  <c r="X10" i="14" s="1"/>
  <c r="X11" i="14" s="1"/>
  <c r="X12" i="14" s="1"/>
  <c r="X13" i="14" s="1"/>
  <c r="X14" i="14" s="1"/>
  <c r="X15" i="14" s="1"/>
  <c r="X16" i="14" s="1"/>
  <c r="W6" i="14"/>
  <c r="W7" i="14" s="1"/>
  <c r="W8" i="14" s="1"/>
  <c r="W9" i="14" s="1"/>
  <c r="W10" i="14" s="1"/>
  <c r="W11" i="14" s="1"/>
  <c r="W12" i="14" s="1"/>
  <c r="W13" i="14" s="1"/>
  <c r="W14" i="14" s="1"/>
  <c r="W15" i="14" s="1"/>
  <c r="W16" i="14" s="1"/>
  <c r="V6" i="14"/>
  <c r="V7" i="14" s="1"/>
  <c r="V8" i="14" s="1"/>
  <c r="V9" i="14" s="1"/>
  <c r="V10" i="14" s="1"/>
  <c r="V11" i="14" s="1"/>
  <c r="V12" i="14" s="1"/>
  <c r="V13" i="14" s="1"/>
  <c r="V14" i="14" s="1"/>
  <c r="V15" i="14" s="1"/>
  <c r="V16" i="14" s="1"/>
  <c r="U5" i="14"/>
  <c r="N5" i="14"/>
  <c r="M5" i="14"/>
  <c r="K4" i="14"/>
  <c r="L4" i="14"/>
  <c r="L5" i="14" s="1"/>
  <c r="L6" i="14" s="1"/>
  <c r="L7" i="14" s="1"/>
  <c r="L8" i="14" s="1"/>
  <c r="L9" i="14" s="1"/>
  <c r="L10" i="14" s="1"/>
  <c r="L11" i="14" s="1"/>
  <c r="L12" i="14" s="1"/>
  <c r="L13" i="14" s="1"/>
  <c r="L14" i="14" s="1"/>
  <c r="L15" i="14" s="1"/>
  <c r="L16" i="14" s="1"/>
  <c r="M4" i="14"/>
  <c r="N4" i="14"/>
  <c r="O4" i="14"/>
  <c r="O5" i="14" s="1"/>
  <c r="O6" i="14" s="1"/>
  <c r="O7" i="14" s="1"/>
  <c r="O8" i="14" s="1"/>
  <c r="O9" i="14" s="1"/>
  <c r="O10" i="14" s="1"/>
  <c r="O11" i="14" s="1"/>
  <c r="O12" i="14" s="1"/>
  <c r="O13" i="14" s="1"/>
  <c r="O14" i="14" s="1"/>
  <c r="O15" i="14" s="1"/>
  <c r="O16" i="14" s="1"/>
  <c r="P4" i="14"/>
  <c r="P5" i="14" s="1"/>
  <c r="P6" i="14" s="1"/>
  <c r="P7" i="14" s="1"/>
  <c r="P8" i="14" s="1"/>
  <c r="P9" i="14" s="1"/>
  <c r="P10" i="14" s="1"/>
  <c r="P11" i="14" s="1"/>
  <c r="P12" i="14" s="1"/>
  <c r="P13" i="14" s="1"/>
  <c r="P14" i="14" s="1"/>
  <c r="P15" i="14" s="1"/>
  <c r="P16" i="14" s="1"/>
  <c r="Q4" i="14"/>
  <c r="Q5" i="14" s="1"/>
  <c r="Q6" i="14" s="1"/>
  <c r="Q7" i="14" s="1"/>
  <c r="Q8" i="14" s="1"/>
  <c r="Q9" i="14" s="1"/>
  <c r="Q10" i="14" s="1"/>
  <c r="Q11" i="14" s="1"/>
  <c r="Q12" i="14" s="1"/>
  <c r="Q13" i="14" s="1"/>
  <c r="Q14" i="14" s="1"/>
  <c r="Q15" i="14" s="1"/>
  <c r="Q16" i="14" s="1"/>
  <c r="R4" i="14"/>
  <c r="R5" i="14" s="1"/>
  <c r="R6" i="14" s="1"/>
  <c r="R7" i="14" s="1"/>
  <c r="R8" i="14" s="1"/>
  <c r="R9" i="14" s="1"/>
  <c r="R10" i="14" s="1"/>
  <c r="R11" i="14" s="1"/>
  <c r="R12" i="14" s="1"/>
  <c r="R13" i="14" s="1"/>
  <c r="R14" i="14" s="1"/>
  <c r="R15" i="14" s="1"/>
  <c r="R16" i="14" s="1"/>
  <c r="S4" i="14"/>
  <c r="S5" i="14" s="1"/>
  <c r="S6" i="14" s="1"/>
  <c r="S7" i="14" s="1"/>
  <c r="S8" i="14" s="1"/>
  <c r="S9" i="14" s="1"/>
  <c r="S10" i="14" s="1"/>
  <c r="S11" i="14" s="1"/>
  <c r="S12" i="14" s="1"/>
  <c r="S13" i="14" s="1"/>
  <c r="S14" i="14" s="1"/>
  <c r="S15" i="14" s="1"/>
  <c r="S16" i="14" s="1"/>
  <c r="T4" i="14"/>
  <c r="T5" i="14" s="1"/>
  <c r="T6" i="14" s="1"/>
  <c r="T7" i="14" s="1"/>
  <c r="T8" i="14" s="1"/>
  <c r="T9" i="14" s="1"/>
  <c r="T10" i="14" s="1"/>
  <c r="T11" i="14" s="1"/>
  <c r="T12" i="14" s="1"/>
  <c r="T13" i="14" s="1"/>
  <c r="T14" i="14" s="1"/>
  <c r="T15" i="14" s="1"/>
  <c r="T16" i="14" s="1"/>
  <c r="U4" i="14"/>
  <c r="K5" i="14"/>
  <c r="K6" i="14" s="1"/>
  <c r="K7" i="14" s="1"/>
  <c r="K8" i="14" s="1"/>
  <c r="K9" i="14" s="1"/>
  <c r="K10" i="14" s="1"/>
  <c r="K11" i="14" s="1"/>
  <c r="K12" i="14" s="1"/>
  <c r="K13" i="14" s="1"/>
  <c r="K14" i="14" s="1"/>
  <c r="K15" i="14" s="1"/>
  <c r="K16" i="14" s="1"/>
  <c r="J16" i="14"/>
  <c r="J15" i="14"/>
  <c r="J14" i="14"/>
  <c r="J13" i="14"/>
  <c r="J10" i="14"/>
  <c r="J9" i="14"/>
  <c r="J7" i="14"/>
  <c r="J4" i="14"/>
  <c r="J5" i="14" s="1"/>
  <c r="J6" i="14" s="1"/>
  <c r="J8" i="14" s="1"/>
  <c r="J11" i="14" s="1"/>
  <c r="J12" i="14" s="1"/>
  <c r="F6" i="14"/>
  <c r="F7" i="14" s="1"/>
  <c r="F8" i="14" s="1"/>
  <c r="F9" i="14" s="1"/>
  <c r="F10" i="14" s="1"/>
  <c r="F11" i="14" s="1"/>
  <c r="F12" i="14" s="1"/>
  <c r="F13" i="14" s="1"/>
  <c r="F14" i="14" s="1"/>
  <c r="F15" i="14" s="1"/>
  <c r="F16" i="14" s="1"/>
  <c r="G6" i="14"/>
  <c r="G7" i="14" s="1"/>
  <c r="G8" i="14" s="1"/>
  <c r="G9" i="14" s="1"/>
  <c r="G10" i="14" s="1"/>
  <c r="G11" i="14" s="1"/>
  <c r="G12" i="14" s="1"/>
  <c r="G13" i="14" s="1"/>
  <c r="G14" i="14" s="1"/>
  <c r="G15" i="14" s="1"/>
  <c r="G16" i="14" s="1"/>
  <c r="H6" i="14"/>
  <c r="H7" i="14" s="1"/>
  <c r="H8" i="14" s="1"/>
  <c r="H9" i="14" s="1"/>
  <c r="H10" i="14" s="1"/>
  <c r="H11" i="14" s="1"/>
  <c r="H12" i="14" s="1"/>
  <c r="H13" i="14" s="1"/>
  <c r="H14" i="14" s="1"/>
  <c r="H15" i="14" s="1"/>
  <c r="H16" i="14" s="1"/>
  <c r="I6" i="14"/>
  <c r="I7" i="14" s="1"/>
  <c r="I8" i="14" s="1"/>
  <c r="I9" i="14" s="1"/>
  <c r="I10" i="14" s="1"/>
  <c r="I11" i="14" s="1"/>
  <c r="I12" i="14" s="1"/>
  <c r="I13" i="14" s="1"/>
  <c r="I14" i="14" s="1"/>
  <c r="I15" i="14" s="1"/>
  <c r="I16" i="14" s="1"/>
  <c r="E16" i="14"/>
  <c r="E15" i="14"/>
  <c r="E14" i="14"/>
  <c r="E13" i="14"/>
  <c r="E10" i="14"/>
  <c r="E9" i="14"/>
  <c r="E7" i="14"/>
  <c r="E6" i="14"/>
  <c r="E8" i="14" s="1"/>
  <c r="E11" i="14" s="1"/>
  <c r="E12" i="14" s="1"/>
  <c r="Q4" i="5"/>
  <c r="Q5" i="5" s="1"/>
  <c r="Q6" i="5" s="1"/>
  <c r="Q7" i="5" s="1"/>
  <c r="Q8" i="5" s="1"/>
  <c r="Q9" i="5" s="1"/>
  <c r="Q10" i="5" s="1"/>
  <c r="Q11" i="5" s="1"/>
  <c r="E14" i="5"/>
  <c r="E18" i="5" s="1"/>
  <c r="E19" i="5" s="1"/>
  <c r="F4" i="4"/>
  <c r="F5" i="4" s="1"/>
  <c r="F6" i="4" s="1"/>
  <c r="F7" i="4" s="1"/>
  <c r="F8" i="4" s="1"/>
  <c r="F9" i="4" s="1"/>
  <c r="F10" i="4" s="1"/>
  <c r="F11" i="4" s="1"/>
  <c r="F12" i="4" s="1"/>
  <c r="F13" i="4" s="1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G4" i="4"/>
  <c r="G5" i="4" s="1"/>
  <c r="G6" i="4" s="1"/>
  <c r="G7" i="4" s="1"/>
  <c r="G8" i="4" s="1"/>
  <c r="G9" i="4" s="1"/>
  <c r="G10" i="4" s="1"/>
  <c r="G11" i="4" s="1"/>
  <c r="G12" i="4" s="1"/>
  <c r="G13" i="4" s="1"/>
  <c r="G14" i="4" s="1"/>
  <c r="G15" i="4" s="1"/>
  <c r="G16" i="4" s="1"/>
  <c r="G17" i="4" s="1"/>
  <c r="G18" i="4" s="1"/>
  <c r="G19" i="4" s="1"/>
  <c r="G20" i="4" s="1"/>
  <c r="G21" i="4" s="1"/>
  <c r="G22" i="4" s="1"/>
  <c r="G23" i="4" s="1"/>
  <c r="G24" i="4" s="1"/>
  <c r="G25" i="4" s="1"/>
  <c r="G26" i="4" s="1"/>
  <c r="G27" i="4" s="1"/>
  <c r="G31" i="4" s="1"/>
  <c r="G32" i="4" s="1"/>
  <c r="G33" i="4" s="1"/>
  <c r="G34" i="4" s="1"/>
  <c r="G35" i="4" s="1"/>
  <c r="G36" i="4" s="1"/>
  <c r="G37" i="4" s="1"/>
  <c r="G38" i="4" s="1"/>
  <c r="G39" i="4" s="1"/>
  <c r="G40" i="4" s="1"/>
  <c r="G41" i="4" s="1"/>
  <c r="G42" i="4" s="1"/>
  <c r="G43" i="4" s="1"/>
  <c r="G44" i="4" s="1"/>
  <c r="G45" i="4" s="1"/>
  <c r="G46" i="4" s="1"/>
  <c r="G47" i="4" s="1"/>
  <c r="G48" i="4" s="1"/>
  <c r="G49" i="4" s="1"/>
  <c r="G50" i="4" s="1"/>
  <c r="G51" i="4" s="1"/>
  <c r="G52" i="4" s="1"/>
  <c r="G53" i="4" s="1"/>
  <c r="G54" i="4" s="1"/>
  <c r="G55" i="4" s="1"/>
  <c r="G56" i="4" s="1"/>
  <c r="G57" i="4" s="1"/>
  <c r="H4" i="4"/>
  <c r="H5" i="4" s="1"/>
  <c r="H6" i="4" s="1"/>
  <c r="H7" i="4" s="1"/>
  <c r="H8" i="4" s="1"/>
  <c r="H9" i="4" s="1"/>
  <c r="H10" i="4" s="1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I4" i="4"/>
  <c r="I5" i="4" s="1"/>
  <c r="I6" i="4" s="1"/>
  <c r="I7" i="4" s="1"/>
  <c r="I8" i="4" s="1"/>
  <c r="I9" i="4" s="1"/>
  <c r="I10" i="4" s="1"/>
  <c r="I11" i="4" s="1"/>
  <c r="I12" i="4" s="1"/>
  <c r="I13" i="4" s="1"/>
  <c r="I14" i="4" s="1"/>
  <c r="I15" i="4" s="1"/>
  <c r="I16" i="4" s="1"/>
  <c r="I17" i="4" s="1"/>
  <c r="I18" i="4" s="1"/>
  <c r="I19" i="4" s="1"/>
  <c r="I20" i="4" s="1"/>
  <c r="I21" i="4" s="1"/>
  <c r="I22" i="4" s="1"/>
  <c r="I23" i="4" s="1"/>
  <c r="I24" i="4" s="1"/>
  <c r="I25" i="4" s="1"/>
  <c r="I26" i="4" s="1"/>
  <c r="I27" i="4" s="1"/>
  <c r="I31" i="4" s="1"/>
  <c r="I32" i="4" s="1"/>
  <c r="I33" i="4" s="1"/>
  <c r="I34" i="4" s="1"/>
  <c r="I35" i="4" s="1"/>
  <c r="I36" i="4" s="1"/>
  <c r="I37" i="4" s="1"/>
  <c r="I38" i="4" s="1"/>
  <c r="I39" i="4" s="1"/>
  <c r="I40" i="4" s="1"/>
  <c r="I41" i="4" s="1"/>
  <c r="I42" i="4" s="1"/>
  <c r="I43" i="4" s="1"/>
  <c r="I44" i="4" s="1"/>
  <c r="I45" i="4" s="1"/>
  <c r="I46" i="4" s="1"/>
  <c r="I47" i="4" s="1"/>
  <c r="I48" i="4" s="1"/>
  <c r="I49" i="4" s="1"/>
  <c r="I50" i="4" s="1"/>
  <c r="I51" i="4" s="1"/>
  <c r="I52" i="4" s="1"/>
  <c r="I53" i="4" s="1"/>
  <c r="I54" i="4" s="1"/>
  <c r="I55" i="4" s="1"/>
  <c r="I56" i="4" s="1"/>
  <c r="I57" i="4" s="1"/>
  <c r="J4" i="4"/>
  <c r="J5" i="4" s="1"/>
  <c r="J6" i="4" s="1"/>
  <c r="J7" i="4" s="1"/>
  <c r="J8" i="4" s="1"/>
  <c r="J9" i="4" s="1"/>
  <c r="J10" i="4" s="1"/>
  <c r="J11" i="4" s="1"/>
  <c r="J12" i="4" s="1"/>
  <c r="J13" i="4" s="1"/>
  <c r="J14" i="4" s="1"/>
  <c r="J15" i="4" s="1"/>
  <c r="J16" i="4" s="1"/>
  <c r="J17" i="4" s="1"/>
  <c r="J18" i="4" s="1"/>
  <c r="J19" i="4" s="1"/>
  <c r="J20" i="4" s="1"/>
  <c r="J21" i="4" s="1"/>
  <c r="J22" i="4" s="1"/>
  <c r="J23" i="4" s="1"/>
  <c r="J24" i="4" s="1"/>
  <c r="J25" i="4" s="1"/>
  <c r="J26" i="4" s="1"/>
  <c r="J27" i="4" s="1"/>
  <c r="J31" i="4" s="1"/>
  <c r="J32" i="4" s="1"/>
  <c r="J33" i="4" s="1"/>
  <c r="J34" i="4" s="1"/>
  <c r="J35" i="4" s="1"/>
  <c r="J36" i="4" s="1"/>
  <c r="J37" i="4" s="1"/>
  <c r="J38" i="4" s="1"/>
  <c r="J39" i="4" s="1"/>
  <c r="J40" i="4" s="1"/>
  <c r="J41" i="4" s="1"/>
  <c r="J42" i="4" s="1"/>
  <c r="J43" i="4" s="1"/>
  <c r="J44" i="4" s="1"/>
  <c r="J45" i="4" s="1"/>
  <c r="J46" i="4" s="1"/>
  <c r="J47" i="4" s="1"/>
  <c r="J48" i="4" s="1"/>
  <c r="J49" i="4" s="1"/>
  <c r="J50" i="4" s="1"/>
  <c r="J51" i="4" s="1"/>
  <c r="J52" i="4" s="1"/>
  <c r="J53" i="4" s="1"/>
  <c r="J54" i="4" s="1"/>
  <c r="J55" i="4" s="1"/>
  <c r="J56" i="4" s="1"/>
  <c r="J57" i="4" s="1"/>
  <c r="K4" i="4"/>
  <c r="K5" i="4" s="1"/>
  <c r="K6" i="4" s="1"/>
  <c r="K7" i="4" s="1"/>
  <c r="K8" i="4" s="1"/>
  <c r="K9" i="4" s="1"/>
  <c r="K10" i="4" s="1"/>
  <c r="K11" i="4" s="1"/>
  <c r="K12" i="4" s="1"/>
  <c r="K13" i="4" s="1"/>
  <c r="K14" i="4" s="1"/>
  <c r="K15" i="4" s="1"/>
  <c r="K16" i="4" s="1"/>
  <c r="K17" i="4" s="1"/>
  <c r="K18" i="4" s="1"/>
  <c r="K19" i="4" s="1"/>
  <c r="K20" i="4" s="1"/>
  <c r="K21" i="4" s="1"/>
  <c r="K22" i="4" s="1"/>
  <c r="K23" i="4" s="1"/>
  <c r="K24" i="4" s="1"/>
  <c r="K25" i="4" s="1"/>
  <c r="K26" i="4" s="1"/>
  <c r="K27" i="4" s="1"/>
  <c r="K31" i="4" s="1"/>
  <c r="K32" i="4" s="1"/>
  <c r="K33" i="4" s="1"/>
  <c r="K34" i="4" s="1"/>
  <c r="K35" i="4" s="1"/>
  <c r="K36" i="4" s="1"/>
  <c r="K37" i="4" s="1"/>
  <c r="K38" i="4" s="1"/>
  <c r="K39" i="4" s="1"/>
  <c r="K40" i="4" s="1"/>
  <c r="K41" i="4" s="1"/>
  <c r="K42" i="4" s="1"/>
  <c r="K43" i="4" s="1"/>
  <c r="K44" i="4" s="1"/>
  <c r="K45" i="4" s="1"/>
  <c r="K46" i="4" s="1"/>
  <c r="K47" i="4" s="1"/>
  <c r="K48" i="4" s="1"/>
  <c r="K49" i="4" s="1"/>
  <c r="K50" i="4" s="1"/>
  <c r="K51" i="4" s="1"/>
  <c r="K52" i="4" s="1"/>
  <c r="K53" i="4" s="1"/>
  <c r="K54" i="4" s="1"/>
  <c r="K55" i="4" s="1"/>
  <c r="K56" i="4" s="1"/>
  <c r="K57" i="4" s="1"/>
  <c r="L4" i="4"/>
  <c r="L5" i="4" s="1"/>
  <c r="L6" i="4" s="1"/>
  <c r="L7" i="4" s="1"/>
  <c r="L8" i="4" s="1"/>
  <c r="L9" i="4" s="1"/>
  <c r="L10" i="4" s="1"/>
  <c r="L11" i="4" s="1"/>
  <c r="L12" i="4" s="1"/>
  <c r="L13" i="4" s="1"/>
  <c r="L14" i="4" s="1"/>
  <c r="L15" i="4" s="1"/>
  <c r="L16" i="4" s="1"/>
  <c r="L17" i="4" s="1"/>
  <c r="L18" i="4" s="1"/>
  <c r="L19" i="4" s="1"/>
  <c r="L20" i="4" s="1"/>
  <c r="L21" i="4" s="1"/>
  <c r="L22" i="4" s="1"/>
  <c r="L23" i="4" s="1"/>
  <c r="L24" i="4" s="1"/>
  <c r="L25" i="4" s="1"/>
  <c r="L26" i="4" s="1"/>
  <c r="L27" i="4" s="1"/>
  <c r="L31" i="4" s="1"/>
  <c r="L32" i="4" s="1"/>
  <c r="L33" i="4" s="1"/>
  <c r="L34" i="4" s="1"/>
  <c r="L35" i="4" s="1"/>
  <c r="L36" i="4" s="1"/>
  <c r="L37" i="4" s="1"/>
  <c r="L38" i="4" s="1"/>
  <c r="L39" i="4" s="1"/>
  <c r="L40" i="4" s="1"/>
  <c r="L41" i="4" s="1"/>
  <c r="L42" i="4" s="1"/>
  <c r="L43" i="4" s="1"/>
  <c r="L44" i="4" s="1"/>
  <c r="L45" i="4" s="1"/>
  <c r="L46" i="4" s="1"/>
  <c r="L47" i="4" s="1"/>
  <c r="L48" i="4" s="1"/>
  <c r="L49" i="4" s="1"/>
  <c r="L50" i="4" s="1"/>
  <c r="L51" i="4" s="1"/>
  <c r="L52" i="4" s="1"/>
  <c r="L53" i="4" s="1"/>
  <c r="L54" i="4" s="1"/>
  <c r="L55" i="4" s="1"/>
  <c r="L56" i="4" s="1"/>
  <c r="L57" i="4" s="1"/>
  <c r="M4" i="4"/>
  <c r="M5" i="4" s="1"/>
  <c r="M6" i="4" s="1"/>
  <c r="M7" i="4" s="1"/>
  <c r="M8" i="4" s="1"/>
  <c r="M9" i="4" s="1"/>
  <c r="M10" i="4" s="1"/>
  <c r="M11" i="4" s="1"/>
  <c r="M12" i="4" s="1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E4" i="4"/>
  <c r="E5" i="4" s="1"/>
  <c r="E6" i="4" s="1"/>
  <c r="E7" i="4" s="1"/>
  <c r="E8" i="4" s="1"/>
  <c r="E9" i="4" s="1"/>
  <c r="E10" i="4" s="1"/>
  <c r="E11" i="4" s="1"/>
  <c r="E12" i="4" s="1"/>
  <c r="E13" i="4" s="1"/>
  <c r="E14" i="4" s="1"/>
  <c r="E15" i="4" s="1"/>
  <c r="E16" i="4" s="1"/>
  <c r="E17" i="4" s="1"/>
  <c r="E18" i="4" s="1"/>
  <c r="E19" i="4" s="1"/>
  <c r="E20" i="4" s="1"/>
  <c r="E21" i="4" s="1"/>
  <c r="E22" i="4" s="1"/>
  <c r="E23" i="4" s="1"/>
  <c r="E24" i="4" s="1"/>
  <c r="E25" i="4" s="1"/>
  <c r="E26" i="4" s="1"/>
  <c r="E27" i="4" s="1"/>
  <c r="E31" i="4" s="1"/>
  <c r="E32" i="4" s="1"/>
  <c r="E33" i="4" s="1"/>
  <c r="E34" i="4" s="1"/>
  <c r="E35" i="4" s="1"/>
  <c r="E36" i="4" s="1"/>
  <c r="E37" i="4" s="1"/>
  <c r="E38" i="4" s="1"/>
  <c r="E39" i="4" s="1"/>
  <c r="E40" i="4" s="1"/>
  <c r="E41" i="4" s="1"/>
  <c r="E42" i="4" s="1"/>
  <c r="E43" i="4" s="1"/>
  <c r="E44" i="4" s="1"/>
  <c r="E45" i="4" s="1"/>
  <c r="E46" i="4" s="1"/>
  <c r="E47" i="4" s="1"/>
  <c r="E48" i="4" s="1"/>
  <c r="E49" i="4" s="1"/>
  <c r="E50" i="4" s="1"/>
  <c r="E51" i="4" s="1"/>
  <c r="E52" i="4" s="1"/>
  <c r="E53" i="4" s="1"/>
  <c r="E54" i="4" s="1"/>
  <c r="E55" i="4" s="1"/>
  <c r="E56" i="4" s="1"/>
  <c r="E57" i="4" s="1"/>
  <c r="Q12" i="5" l="1"/>
  <c r="F15" i="5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I12" i="5"/>
  <c r="I13" i="5" s="1"/>
  <c r="I14" i="5" s="1"/>
  <c r="I15" i="5" s="1"/>
  <c r="I16" i="5" s="1"/>
  <c r="I17" i="5" s="1"/>
  <c r="I18" i="5" s="1"/>
  <c r="I19" i="5" s="1"/>
  <c r="I20" i="5" s="1"/>
  <c r="I21" i="5" s="1"/>
  <c r="I22" i="5" s="1"/>
  <c r="I23" i="5" s="1"/>
  <c r="I24" i="5" s="1"/>
  <c r="I25" i="5" s="1"/>
  <c r="U6" i="14"/>
  <c r="U7" i="14" s="1"/>
  <c r="U8" i="14" s="1"/>
  <c r="U9" i="14" s="1"/>
  <c r="U10" i="14" s="1"/>
  <c r="U11" i="14" s="1"/>
  <c r="U12" i="14" s="1"/>
  <c r="U13" i="14" s="1"/>
  <c r="U14" i="14" s="1"/>
  <c r="U15" i="14" s="1"/>
  <c r="U16" i="14" s="1"/>
  <c r="N6" i="14"/>
  <c r="N7" i="14" s="1"/>
  <c r="N8" i="14" s="1"/>
  <c r="N9" i="14" s="1"/>
  <c r="N10" i="14" s="1"/>
  <c r="N11" i="14" s="1"/>
  <c r="N12" i="14" s="1"/>
  <c r="N13" i="14" s="1"/>
  <c r="N14" i="14" s="1"/>
  <c r="N15" i="14" s="1"/>
  <c r="N16" i="14" s="1"/>
  <c r="M6" i="14"/>
  <c r="M7" i="14" s="1"/>
  <c r="M8" i="14" s="1"/>
  <c r="M9" i="14" s="1"/>
  <c r="M10" i="14" s="1"/>
  <c r="M11" i="14" s="1"/>
  <c r="M12" i="14" s="1"/>
  <c r="M13" i="14" s="1"/>
  <c r="M14" i="14" s="1"/>
  <c r="M15" i="14" s="1"/>
  <c r="M16" i="14" s="1"/>
  <c r="E20" i="5"/>
  <c r="E21" i="5" s="1"/>
  <c r="E22" i="5" s="1"/>
  <c r="E23" i="5" s="1"/>
  <c r="E24" i="5" s="1"/>
  <c r="E25" i="5" s="1"/>
</calcChain>
</file>

<file path=xl/sharedStrings.xml><?xml version="1.0" encoding="utf-8"?>
<sst xmlns="http://schemas.openxmlformats.org/spreadsheetml/2006/main" count="726" uniqueCount="341">
  <si>
    <t>No</t>
    <phoneticPr fontId="1"/>
  </si>
  <si>
    <t>バス停名</t>
    <rPh sb="2" eb="3">
      <t>テイ</t>
    </rPh>
    <rPh sb="3" eb="4">
      <t>メイ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</si>
  <si>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</si>
  <si>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</si>
  <si>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</si>
  <si>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</si>
  <si>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</si>
  <si>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</si>
  <si>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</si>
  <si>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</si>
  <si>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</si>
  <si>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</si>
  <si>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第七小学校前</t>
    <rPh sb="0" eb="1">
      <t>ダイ</t>
    </rPh>
    <rPh sb="1" eb="2">
      <t>ナナ</t>
    </rPh>
    <rPh sb="2" eb="5">
      <t>ショウガッコウ</t>
    </rPh>
    <rPh sb="5" eb="6">
      <t>マエ</t>
    </rPh>
    <phoneticPr fontId="1"/>
  </si>
  <si>
    <t>塚</t>
    <rPh sb="0" eb="1">
      <t>ツカ</t>
    </rPh>
    <phoneticPr fontId="1"/>
  </si>
  <si>
    <t>南横丁</t>
    <rPh sb="0" eb="1">
      <t>ミナミ</t>
    </rPh>
    <rPh sb="1" eb="3">
      <t>ヨコチョウ</t>
    </rPh>
    <phoneticPr fontId="1"/>
  </si>
  <si>
    <t>山中</t>
    <rPh sb="0" eb="2">
      <t>ヤマナカ</t>
    </rPh>
    <phoneticPr fontId="1"/>
  </si>
  <si>
    <t>配水場前</t>
    <rPh sb="0" eb="2">
      <t>ハイスイ</t>
    </rPh>
    <rPh sb="2" eb="3">
      <t>ジョウ</t>
    </rPh>
    <rPh sb="3" eb="4">
      <t>マエ</t>
    </rPh>
    <phoneticPr fontId="1"/>
  </si>
  <si>
    <t>野崎</t>
    <rPh sb="0" eb="2">
      <t>ノザキ</t>
    </rPh>
    <phoneticPr fontId="1"/>
  </si>
  <si>
    <t>医師会館</t>
    <rPh sb="0" eb="3">
      <t>イシカイ</t>
    </rPh>
    <rPh sb="3" eb="4">
      <t>カン</t>
    </rPh>
    <phoneticPr fontId="1"/>
  </si>
  <si>
    <t>三鷹市役所前</t>
    <rPh sb="0" eb="2">
      <t>ミタカ</t>
    </rPh>
    <rPh sb="2" eb="5">
      <t>シヤクショ</t>
    </rPh>
    <rPh sb="5" eb="6">
      <t>マエ</t>
    </rPh>
    <phoneticPr fontId="1"/>
  </si>
  <si>
    <t>三鷹農協前</t>
    <rPh sb="0" eb="2">
      <t>ミタカ</t>
    </rPh>
    <rPh sb="2" eb="4">
      <t>ノウキョウ</t>
    </rPh>
    <rPh sb="4" eb="5">
      <t>マエ</t>
    </rPh>
    <phoneticPr fontId="1"/>
  </si>
  <si>
    <t>新川通り</t>
    <rPh sb="0" eb="2">
      <t>シンカワ</t>
    </rPh>
    <rPh sb="2" eb="3">
      <t>トオ</t>
    </rPh>
    <phoneticPr fontId="1"/>
  </si>
  <si>
    <t>新川宿</t>
    <rPh sb="0" eb="2">
      <t>シンカワ</t>
    </rPh>
    <rPh sb="2" eb="3">
      <t>ジュク</t>
    </rPh>
    <phoneticPr fontId="1"/>
  </si>
  <si>
    <t>六中前</t>
    <rPh sb="0" eb="1">
      <t>ロク</t>
    </rPh>
    <rPh sb="1" eb="2">
      <t>チュウ</t>
    </rPh>
    <rPh sb="2" eb="3">
      <t>マエ</t>
    </rPh>
    <phoneticPr fontId="1"/>
  </si>
  <si>
    <t>三鷹新川浄水所</t>
    <rPh sb="0" eb="2">
      <t>ミタカ</t>
    </rPh>
    <rPh sb="2" eb="4">
      <t>シンカワ</t>
    </rPh>
    <rPh sb="4" eb="6">
      <t>ジョウスイ</t>
    </rPh>
    <rPh sb="6" eb="7">
      <t>ショ</t>
    </rPh>
    <phoneticPr fontId="1"/>
  </si>
  <si>
    <t>北野公園</t>
    <rPh sb="0" eb="2">
      <t>キタノ</t>
    </rPh>
    <rPh sb="2" eb="4">
      <t>コウエン</t>
    </rPh>
    <phoneticPr fontId="1"/>
  </si>
  <si>
    <t>新川二丁目</t>
    <rPh sb="0" eb="2">
      <t>シンカワ</t>
    </rPh>
    <rPh sb="2" eb="5">
      <t>ニチョウメ</t>
    </rPh>
    <phoneticPr fontId="1"/>
  </si>
  <si>
    <t>北野駐在所前</t>
    <rPh sb="0" eb="2">
      <t>キタノ</t>
    </rPh>
    <rPh sb="2" eb="5">
      <t>チュウザイショ</t>
    </rPh>
    <rPh sb="5" eb="6">
      <t>マエ</t>
    </rPh>
    <phoneticPr fontId="1"/>
  </si>
  <si>
    <t>北野</t>
    <rPh sb="0" eb="2">
      <t>キタノ</t>
    </rPh>
    <phoneticPr fontId="1"/>
  </si>
  <si>
    <t>北野一丁目</t>
    <rPh sb="0" eb="2">
      <t>キタノ</t>
    </rPh>
    <rPh sb="2" eb="3">
      <t>イッ</t>
    </rPh>
    <rPh sb="3" eb="5">
      <t>チョウメ</t>
    </rPh>
    <phoneticPr fontId="1"/>
  </si>
  <si>
    <t>北野三丁目</t>
    <rPh sb="0" eb="2">
      <t>キタノ</t>
    </rPh>
    <rPh sb="2" eb="5">
      <t>サンチョウメ</t>
    </rPh>
    <phoneticPr fontId="1"/>
  </si>
  <si>
    <t>北野小東</t>
    <rPh sb="0" eb="2">
      <t>キタノ</t>
    </rPh>
    <rPh sb="2" eb="3">
      <t>ショウ</t>
    </rPh>
    <rPh sb="3" eb="4">
      <t>ヒガシ</t>
    </rPh>
    <phoneticPr fontId="1"/>
  </si>
  <si>
    <t>北野二丁目</t>
    <rPh sb="0" eb="2">
      <t>キタノ</t>
    </rPh>
    <rPh sb="2" eb="5">
      <t>ニチョウメ</t>
    </rPh>
    <phoneticPr fontId="1"/>
  </si>
  <si>
    <t>南牟礼</t>
    <rPh sb="0" eb="1">
      <t>ミナミ</t>
    </rPh>
    <rPh sb="1" eb="3">
      <t>ムレ</t>
    </rPh>
    <phoneticPr fontId="1"/>
  </si>
  <si>
    <t>上連雀八丁目</t>
    <rPh sb="0" eb="3">
      <t>カミレンジャク</t>
    </rPh>
    <rPh sb="3" eb="6">
      <t>ハッチョウメ</t>
    </rPh>
    <phoneticPr fontId="1"/>
  </si>
  <si>
    <t>三鷹台駅</t>
    <rPh sb="0" eb="3">
      <t>ミタカダイ</t>
    </rPh>
    <rPh sb="3" eb="4">
      <t>エキ</t>
    </rPh>
    <phoneticPr fontId="1"/>
  </si>
  <si>
    <t>みやした橋</t>
    <rPh sb="4" eb="5">
      <t>バシ</t>
    </rPh>
    <phoneticPr fontId="1"/>
  </si>
  <si>
    <t>牟礼三丁目</t>
    <rPh sb="0" eb="2">
      <t>ムレ</t>
    </rPh>
    <rPh sb="2" eb="5">
      <t>サンチョウメ</t>
    </rPh>
    <phoneticPr fontId="1"/>
  </si>
  <si>
    <t>三鷹台団地</t>
    <rPh sb="0" eb="3">
      <t>ミタカダイ</t>
    </rPh>
    <rPh sb="3" eb="5">
      <t>ダンチ</t>
    </rPh>
    <phoneticPr fontId="1"/>
  </si>
  <si>
    <t>牟礼六丁目</t>
    <rPh sb="0" eb="2">
      <t>ムレ</t>
    </rPh>
    <rPh sb="2" eb="5">
      <t>ロクチョウメ</t>
    </rPh>
    <phoneticPr fontId="1"/>
  </si>
  <si>
    <t>杏林大学病院</t>
    <rPh sb="0" eb="2">
      <t>キョウリン</t>
    </rPh>
    <rPh sb="2" eb="4">
      <t>ダイガク</t>
    </rPh>
    <rPh sb="4" eb="6">
      <t>ビョウイン</t>
    </rPh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</si>
  <si>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</si>
  <si>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</si>
  <si>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</si>
  <si>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</si>
  <si>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</si>
  <si>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</si>
  <si>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</si>
  <si>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⑰</t>
    <phoneticPr fontId="1"/>
  </si>
  <si>
    <t>⑤</t>
    <phoneticPr fontId="1"/>
  </si>
  <si>
    <t>曙住宅・三鷹中央病院前</t>
    <rPh sb="0" eb="1">
      <t>アケボノ</t>
    </rPh>
    <rPh sb="1" eb="3">
      <t>ジュウタク</t>
    </rPh>
    <rPh sb="4" eb="6">
      <t>ミタカ</t>
    </rPh>
    <rPh sb="6" eb="8">
      <t>チュウオウ</t>
    </rPh>
    <rPh sb="8" eb="10">
      <t>ビョウイン</t>
    </rPh>
    <rPh sb="10" eb="11">
      <t>マエ</t>
    </rPh>
    <phoneticPr fontId="1"/>
  </si>
  <si>
    <t>三鷹中央防災公園・元気創造プラザ（市役所東）</t>
    <rPh sb="0" eb="2">
      <t>ミタカ</t>
    </rPh>
    <rPh sb="2" eb="4">
      <t>チュウオウ</t>
    </rPh>
    <rPh sb="4" eb="6">
      <t>ボウサイ</t>
    </rPh>
    <rPh sb="6" eb="7">
      <t>コウ</t>
    </rPh>
    <rPh sb="7" eb="8">
      <t>エン</t>
    </rPh>
    <rPh sb="9" eb="11">
      <t>ゲンキ</t>
    </rPh>
    <rPh sb="11" eb="13">
      <t>ソウゾウ</t>
    </rPh>
    <rPh sb="17" eb="20">
      <t>シヤクショ</t>
    </rPh>
    <rPh sb="20" eb="21">
      <t>ヒガシ</t>
    </rPh>
    <phoneticPr fontId="1"/>
  </si>
  <si>
    <t>野崎（人見街道）</t>
    <rPh sb="0" eb="2">
      <t>ノザキ</t>
    </rPh>
    <rPh sb="3" eb="5">
      <t>ヒトミ</t>
    </rPh>
    <rPh sb="5" eb="7">
      <t>カイドウ</t>
    </rPh>
    <phoneticPr fontId="1"/>
  </si>
  <si>
    <t>天神前</t>
    <rPh sb="0" eb="2">
      <t>テンジン</t>
    </rPh>
    <rPh sb="2" eb="3">
      <t>マエ</t>
    </rPh>
    <phoneticPr fontId="1"/>
  </si>
  <si>
    <t>牟礼コミュニティセンター</t>
    <rPh sb="0" eb="2">
      <t>ムレ</t>
    </rPh>
    <phoneticPr fontId="1"/>
  </si>
  <si>
    <t>パークシティ牟礼南</t>
    <rPh sb="6" eb="8">
      <t>ムレ</t>
    </rPh>
    <rPh sb="8" eb="9">
      <t>ミナミ</t>
    </rPh>
    <phoneticPr fontId="1"/>
  </si>
  <si>
    <t>三鷹第一小学校前</t>
    <rPh sb="0" eb="2">
      <t>ミタカ</t>
    </rPh>
    <rPh sb="2" eb="4">
      <t>ダイイチ</t>
    </rPh>
    <rPh sb="4" eb="7">
      <t>ショウガッコウ</t>
    </rPh>
    <rPh sb="7" eb="8">
      <t>マエ</t>
    </rPh>
    <phoneticPr fontId="1"/>
  </si>
  <si>
    <t>三鷹第三小学校入口</t>
    <rPh sb="0" eb="2">
      <t>ミタカ</t>
    </rPh>
    <rPh sb="2" eb="4">
      <t>ダイサン</t>
    </rPh>
    <rPh sb="4" eb="7">
      <t>ショウガッコウ</t>
    </rPh>
    <rPh sb="7" eb="9">
      <t>イリグチ</t>
    </rPh>
    <phoneticPr fontId="1"/>
  </si>
  <si>
    <t>法専寺前</t>
    <rPh sb="0" eb="1">
      <t>ホウ</t>
    </rPh>
    <rPh sb="1" eb="2">
      <t>セン</t>
    </rPh>
    <rPh sb="2" eb="3">
      <t>テラ</t>
    </rPh>
    <rPh sb="3" eb="4">
      <t>マエ</t>
    </rPh>
    <phoneticPr fontId="1"/>
  </si>
  <si>
    <t>三鷹中央防災公園・元気創造プラザ（市役所東）</t>
    <rPh sb="0" eb="2">
      <t>ミタカ</t>
    </rPh>
    <rPh sb="2" eb="4">
      <t>チュウオウ</t>
    </rPh>
    <rPh sb="4" eb="6">
      <t>ボウサイ</t>
    </rPh>
    <rPh sb="6" eb="8">
      <t>コウエン</t>
    </rPh>
    <rPh sb="9" eb="11">
      <t>ゲンキ</t>
    </rPh>
    <rPh sb="11" eb="13">
      <t>ソウゾウ</t>
    </rPh>
    <rPh sb="17" eb="20">
      <t>シヤクショ</t>
    </rPh>
    <rPh sb="20" eb="21">
      <t>ヒガシ</t>
    </rPh>
    <phoneticPr fontId="1"/>
  </si>
  <si>
    <t>⑱</t>
    <phoneticPr fontId="1"/>
  </si>
  <si>
    <t>⑲</t>
    <phoneticPr fontId="1"/>
  </si>
  <si>
    <t>⑳</t>
    <phoneticPr fontId="1"/>
  </si>
  <si>
    <t>-</t>
    <phoneticPr fontId="1"/>
  </si>
  <si>
    <t>中原四丁目</t>
    <rPh sb="0" eb="2">
      <t>ナカハラ</t>
    </rPh>
    <rPh sb="2" eb="5">
      <t>ヨンチョウメ</t>
    </rPh>
    <phoneticPr fontId="1"/>
  </si>
  <si>
    <t>金子</t>
    <rPh sb="0" eb="2">
      <t>カネコ</t>
    </rPh>
    <phoneticPr fontId="1"/>
  </si>
  <si>
    <t>中西</t>
    <rPh sb="0" eb="2">
      <t>ナカニシ</t>
    </rPh>
    <phoneticPr fontId="1"/>
  </si>
  <si>
    <t>杏林大学病院</t>
    <rPh sb="0" eb="6">
      <t>キョウリンダイガクビョウイン</t>
    </rPh>
    <phoneticPr fontId="1"/>
  </si>
  <si>
    <t>三鷹駅（南口）</t>
    <rPh sb="0" eb="2">
      <t>ミタカ</t>
    </rPh>
    <rPh sb="2" eb="3">
      <t>エキ</t>
    </rPh>
    <rPh sb="4" eb="6">
      <t>ミナミグチ</t>
    </rPh>
    <phoneticPr fontId="1"/>
  </si>
  <si>
    <t>みたかえき（みなみぐち）</t>
    <phoneticPr fontId="1"/>
  </si>
  <si>
    <t>ほうせんじまえ</t>
    <phoneticPr fontId="1"/>
  </si>
  <si>
    <t>読み仮名</t>
    <rPh sb="0" eb="1">
      <t>ヨ</t>
    </rPh>
    <rPh sb="2" eb="4">
      <t>ガナ</t>
    </rPh>
    <phoneticPr fontId="1"/>
  </si>
  <si>
    <t>あけぼのじゅうたく・みたかちゅうおうびょういんまえ</t>
    <phoneticPr fontId="1"/>
  </si>
  <si>
    <t>だいななしょうがっこうまえ</t>
    <phoneticPr fontId="1"/>
  </si>
  <si>
    <t>つか</t>
    <phoneticPr fontId="1"/>
  </si>
  <si>
    <t>みなみよこちょう</t>
    <phoneticPr fontId="1"/>
  </si>
  <si>
    <t>やまなか</t>
    <phoneticPr fontId="1"/>
  </si>
  <si>
    <t>はいすいじょうまえ</t>
    <phoneticPr fontId="1"/>
  </si>
  <si>
    <t>のざき</t>
    <phoneticPr fontId="1"/>
  </si>
  <si>
    <t>のざき（ひとみかいどう）</t>
    <phoneticPr fontId="1"/>
  </si>
  <si>
    <t>いしかいかん</t>
    <phoneticPr fontId="1"/>
  </si>
  <si>
    <t>みたかしやくしょまえ</t>
    <phoneticPr fontId="1"/>
  </si>
  <si>
    <t>みたかのうきょうまえ</t>
    <phoneticPr fontId="1"/>
  </si>
  <si>
    <t>しんかわどおり</t>
    <phoneticPr fontId="1"/>
  </si>
  <si>
    <t>みたかだいいちしょうがっこうまえ</t>
    <phoneticPr fontId="1"/>
  </si>
  <si>
    <t>ろくちゅうまえ</t>
    <phoneticPr fontId="1"/>
  </si>
  <si>
    <t>みたかしんかわじょうすいじょ</t>
    <phoneticPr fontId="1"/>
  </si>
  <si>
    <t>きたのこうえん</t>
    <phoneticPr fontId="1"/>
  </si>
  <si>
    <t>しんかわにちょうめ</t>
    <phoneticPr fontId="1"/>
  </si>
  <si>
    <t>きたのちゅうざいしょまえ</t>
    <phoneticPr fontId="1"/>
  </si>
  <si>
    <t>きたの</t>
    <phoneticPr fontId="1"/>
  </si>
  <si>
    <t>きたのさんちょうめ</t>
    <phoneticPr fontId="1"/>
  </si>
  <si>
    <t>きたのしょうひがし</t>
    <phoneticPr fontId="1"/>
  </si>
  <si>
    <t>きたのにちょうめ</t>
    <phoneticPr fontId="1"/>
  </si>
  <si>
    <t>みなみむれ</t>
    <phoneticPr fontId="1"/>
  </si>
  <si>
    <t>てんじんまえ</t>
    <phoneticPr fontId="1"/>
  </si>
  <si>
    <t>しんかわじゅく</t>
    <phoneticPr fontId="1"/>
  </si>
  <si>
    <t>みたかだいいちしょうがっこうまえ</t>
    <phoneticPr fontId="1"/>
  </si>
  <si>
    <t>みたかのうきょうまえ</t>
    <phoneticPr fontId="1"/>
  </si>
  <si>
    <t>みたかちゅうおうぼうさいこうえん・げんきそうぞうぷらざ（しやくしょひがし）</t>
    <phoneticPr fontId="1"/>
  </si>
  <si>
    <t>みたかしやくしょまえ</t>
    <phoneticPr fontId="1"/>
  </si>
  <si>
    <t>のざき（ひとみかいどう）</t>
    <phoneticPr fontId="1"/>
  </si>
  <si>
    <t>つか</t>
    <phoneticPr fontId="1"/>
  </si>
  <si>
    <t>あけぼのじゅうたく・みたかちゅうおうびょういんまえ</t>
    <phoneticPr fontId="1"/>
  </si>
  <si>
    <t>だいななしょうがっこうまえ</t>
    <phoneticPr fontId="1"/>
  </si>
  <si>
    <t>みたかだいさんしょうがっこういりぐち</t>
    <phoneticPr fontId="1"/>
  </si>
  <si>
    <t>みたかだいえき</t>
    <phoneticPr fontId="1"/>
  </si>
  <si>
    <t>みやしたばし</t>
    <phoneticPr fontId="1"/>
  </si>
  <si>
    <t>むれさんちょうめ</t>
    <phoneticPr fontId="1"/>
  </si>
  <si>
    <t>みたかだいだんち</t>
    <phoneticPr fontId="1"/>
  </si>
  <si>
    <t>むれろくちょうめ</t>
    <phoneticPr fontId="1"/>
  </si>
  <si>
    <t>むれこみゅにてぃせんたー</t>
    <phoneticPr fontId="1"/>
  </si>
  <si>
    <t>ぱーくしてぃむれみなみ</t>
    <phoneticPr fontId="1"/>
  </si>
  <si>
    <t>みたかちゅうとうきょういくがっこう</t>
    <phoneticPr fontId="1"/>
  </si>
  <si>
    <t>きょうりんだいがくびょういん</t>
    <phoneticPr fontId="1"/>
  </si>
  <si>
    <t>かみれんじゃくはちちょうめ</t>
    <phoneticPr fontId="1"/>
  </si>
  <si>
    <t>読み仮名</t>
    <rPh sb="0" eb="1">
      <t>ヨ</t>
    </rPh>
    <rPh sb="2" eb="4">
      <t>ガナ</t>
    </rPh>
    <phoneticPr fontId="1"/>
  </si>
  <si>
    <t>むらさきばし</t>
    <phoneticPr fontId="1"/>
  </si>
  <si>
    <t>ぶんかえんにし</t>
    <phoneticPr fontId="1"/>
  </si>
  <si>
    <t>まんすけばし</t>
    <phoneticPr fontId="1"/>
  </si>
  <si>
    <t>みたかのもりじぶりびじゅつかん</t>
    <phoneticPr fontId="1"/>
  </si>
  <si>
    <t>みょうじょうがくえんいりぐち</t>
    <phoneticPr fontId="1"/>
  </si>
  <si>
    <t>こうせいえんうら</t>
    <phoneticPr fontId="1"/>
  </si>
  <si>
    <t>むれにしまち</t>
    <phoneticPr fontId="1"/>
  </si>
  <si>
    <t>みょうじょうがくえんまえ</t>
    <phoneticPr fontId="1"/>
  </si>
  <si>
    <t>やまもとゆうぞうきねんかん</t>
    <phoneticPr fontId="1"/>
  </si>
  <si>
    <t>運賃</t>
    <rPh sb="0" eb="2">
      <t>ウンチン</t>
    </rPh>
    <phoneticPr fontId="1"/>
  </si>
  <si>
    <t>大人：210円
小児：110円</t>
    <rPh sb="0" eb="2">
      <t>オトナ</t>
    </rPh>
    <rPh sb="6" eb="7">
      <t>エン</t>
    </rPh>
    <rPh sb="8" eb="10">
      <t>ショウニ</t>
    </rPh>
    <rPh sb="14" eb="15">
      <t>エン</t>
    </rPh>
    <phoneticPr fontId="1"/>
  </si>
  <si>
    <t>大人：210円
小児：110円</t>
    <phoneticPr fontId="1"/>
  </si>
  <si>
    <t>しもれんじゃく</t>
    <phoneticPr fontId="1"/>
  </si>
  <si>
    <t>れんじゃくどおりしょうてんがい</t>
    <phoneticPr fontId="1"/>
  </si>
  <si>
    <t>みなみうら</t>
    <phoneticPr fontId="1"/>
  </si>
  <si>
    <t>なかまちどおり</t>
    <phoneticPr fontId="1"/>
  </si>
  <si>
    <t>きょうりんだいがくびょういんいりぐち</t>
    <phoneticPr fontId="1"/>
  </si>
  <si>
    <t>みなみしんかわ</t>
    <phoneticPr fontId="1"/>
  </si>
  <si>
    <t>しんかわこうばんひがし</t>
    <phoneticPr fontId="1"/>
  </si>
  <si>
    <t>しんかわほんちょう</t>
    <phoneticPr fontId="1"/>
  </si>
  <si>
    <t>しんかわだんちちゅうおう</t>
    <phoneticPr fontId="1"/>
  </si>
  <si>
    <t>なかはらこうかしたじどうゆうえん</t>
    <phoneticPr fontId="1"/>
  </si>
  <si>
    <t>なかはらよんちょうめ</t>
    <phoneticPr fontId="1"/>
  </si>
  <si>
    <t>なかはらちくこうかいどう</t>
    <phoneticPr fontId="1"/>
  </si>
  <si>
    <t>つつじがおかこうえんにし</t>
    <phoneticPr fontId="1"/>
  </si>
  <si>
    <t>かねこ</t>
    <phoneticPr fontId="1"/>
  </si>
  <si>
    <t>つつじがおかえききたぐち</t>
    <phoneticPr fontId="1"/>
  </si>
  <si>
    <t>なかにし</t>
    <phoneticPr fontId="1"/>
  </si>
  <si>
    <t>だんちみなみぐち</t>
    <phoneticPr fontId="1"/>
  </si>
  <si>
    <t>大人：210円
小児：110円</t>
    <phoneticPr fontId="1"/>
  </si>
  <si>
    <t>きたのいちちょうめ</t>
    <phoneticPr fontId="1"/>
  </si>
  <si>
    <t>18時</t>
    <rPh sb="2" eb="3">
      <t>ジ</t>
    </rPh>
    <phoneticPr fontId="1"/>
  </si>
  <si>
    <t>10  30  50</t>
    <phoneticPr fontId="1"/>
  </si>
  <si>
    <t>19時</t>
    <rPh sb="2" eb="3">
      <t>ジ</t>
    </rPh>
    <phoneticPr fontId="1"/>
  </si>
  <si>
    <t>南新川</t>
    <rPh sb="0" eb="3">
      <t>ミナミシンカワ</t>
    </rPh>
    <phoneticPr fontId="1"/>
  </si>
  <si>
    <t>杏林大学病院入口</t>
    <rPh sb="0" eb="8">
      <t>キョウリンダイガクビョウインイリクチ</t>
    </rPh>
    <phoneticPr fontId="1"/>
  </si>
  <si>
    <t>三鷹中等教育学校</t>
    <rPh sb="0" eb="8">
      <t>ミタカチュウトウキョウイクガッコウ</t>
    </rPh>
    <phoneticPr fontId="1"/>
  </si>
  <si>
    <t>三鷹農協前</t>
    <rPh sb="0" eb="5">
      <t>ミタカノウキョウマエ</t>
    </rPh>
    <phoneticPr fontId="1"/>
  </si>
  <si>
    <t>新川通り</t>
    <rPh sb="0" eb="3">
      <t>シンカワドオリ</t>
    </rPh>
    <phoneticPr fontId="1"/>
  </si>
  <si>
    <t>バークシティ牟礼南</t>
    <rPh sb="6" eb="8">
      <t>ムレ</t>
    </rPh>
    <rPh sb="8" eb="9">
      <t>ミナミ</t>
    </rPh>
    <phoneticPr fontId="1"/>
  </si>
  <si>
    <t>三鷹台駅</t>
    <rPh sb="0" eb="4">
      <t>ミタカダイエキ</t>
    </rPh>
    <phoneticPr fontId="1"/>
  </si>
  <si>
    <t>↓</t>
    <phoneticPr fontId="1"/>
  </si>
  <si>
    <t>三鷹駅</t>
    <rPh sb="0" eb="3">
      <t>ミタカエキ</t>
    </rPh>
    <phoneticPr fontId="1"/>
  </si>
  <si>
    <t>むらさき橋</t>
    <rPh sb="4" eb="5">
      <t>バシ</t>
    </rPh>
    <phoneticPr fontId="1"/>
  </si>
  <si>
    <t>文化園西</t>
    <rPh sb="0" eb="4">
      <t>ブンカエンニシ</t>
    </rPh>
    <phoneticPr fontId="1"/>
  </si>
  <si>
    <t>万助橋</t>
    <rPh sb="0" eb="3">
      <t>マンスケバシ</t>
    </rPh>
    <phoneticPr fontId="1"/>
  </si>
  <si>
    <t>三鷹の森ジブリ美術館</t>
    <rPh sb="0" eb="2">
      <t>ミタカ</t>
    </rPh>
    <phoneticPr fontId="1"/>
  </si>
  <si>
    <t>明星学園入口</t>
    <rPh sb="0" eb="6">
      <t>ミョウジョウガクエンイリクチ</t>
    </rPh>
    <phoneticPr fontId="1"/>
  </si>
  <si>
    <t>厚生園裏</t>
    <rPh sb="0" eb="2">
      <t>コウセイ</t>
    </rPh>
    <rPh sb="2" eb="3">
      <t>エン</t>
    </rPh>
    <rPh sb="3" eb="4">
      <t>ウラ</t>
    </rPh>
    <phoneticPr fontId="1"/>
  </si>
  <si>
    <t>牟礼西町</t>
    <rPh sb="0" eb="4">
      <t>ムレニシマチ</t>
    </rPh>
    <phoneticPr fontId="1"/>
  </si>
  <si>
    <t>明星学園前</t>
    <rPh sb="0" eb="5">
      <t>ミョウジョウガクエンマエ</t>
    </rPh>
    <phoneticPr fontId="1"/>
  </si>
  <si>
    <t>みたかえき</t>
    <phoneticPr fontId="1"/>
  </si>
  <si>
    <t>7時</t>
    <rPh sb="1" eb="2">
      <t>ジ</t>
    </rPh>
    <phoneticPr fontId="1"/>
  </si>
  <si>
    <t>8-18時</t>
    <rPh sb="4" eb="5">
      <t>ジ</t>
    </rPh>
    <phoneticPr fontId="1"/>
  </si>
  <si>
    <t>35     48</t>
    <phoneticPr fontId="1"/>
  </si>
  <si>
    <t>37     50</t>
    <phoneticPr fontId="1"/>
  </si>
  <si>
    <t>38     51</t>
    <phoneticPr fontId="1"/>
  </si>
  <si>
    <t>40     53</t>
    <phoneticPr fontId="1"/>
  </si>
  <si>
    <t>41     54</t>
    <phoneticPr fontId="1"/>
  </si>
  <si>
    <t>42     55</t>
    <phoneticPr fontId="1"/>
  </si>
  <si>
    <t>43     56</t>
    <phoneticPr fontId="1"/>
  </si>
  <si>
    <t>46     59</t>
    <phoneticPr fontId="1"/>
  </si>
  <si>
    <t>5     35</t>
    <phoneticPr fontId="1"/>
  </si>
  <si>
    <t>7     37</t>
    <phoneticPr fontId="1"/>
  </si>
  <si>
    <t>8     38</t>
    <phoneticPr fontId="1"/>
  </si>
  <si>
    <t>10     40</t>
    <phoneticPr fontId="1"/>
  </si>
  <si>
    <t>11     41</t>
    <phoneticPr fontId="1"/>
  </si>
  <si>
    <t>12     42</t>
    <phoneticPr fontId="1"/>
  </si>
  <si>
    <t>13     43</t>
    <phoneticPr fontId="1"/>
  </si>
  <si>
    <t>16     46</t>
    <phoneticPr fontId="1"/>
  </si>
  <si>
    <t>大人：210円
小児：110円
往復乗車券
大人：320円
小児：160円</t>
    <phoneticPr fontId="1"/>
  </si>
  <si>
    <t>下連雀</t>
    <rPh sb="0" eb="3">
      <t>シモレンジャク</t>
    </rPh>
    <phoneticPr fontId="1"/>
  </si>
  <si>
    <t>連雀通り商店街</t>
    <rPh sb="0" eb="3">
      <t>レンジャクドオ</t>
    </rPh>
    <rPh sb="4" eb="7">
      <t>ショウテンガイ</t>
    </rPh>
    <phoneticPr fontId="1"/>
  </si>
  <si>
    <t>南浦</t>
    <rPh sb="0" eb="2">
      <t>ミナミウラ</t>
    </rPh>
    <phoneticPr fontId="1"/>
  </si>
  <si>
    <t>仲町通り</t>
    <rPh sb="0" eb="2">
      <t>ナカマチ</t>
    </rPh>
    <rPh sb="2" eb="3">
      <t>ドオ</t>
    </rPh>
    <phoneticPr fontId="1"/>
  </si>
  <si>
    <t>厚生園裏</t>
    <rPh sb="0" eb="4">
      <t>コウセイエンウラ</t>
    </rPh>
    <phoneticPr fontId="1"/>
  </si>
  <si>
    <t>山本雄三記念館</t>
    <rPh sb="0" eb="7">
      <t>ヤマモトユウゾウキネンカン</t>
    </rPh>
    <phoneticPr fontId="1"/>
  </si>
  <si>
    <t>19     49</t>
    <phoneticPr fontId="1"/>
  </si>
  <si>
    <t>20     50</t>
    <phoneticPr fontId="1"/>
  </si>
  <si>
    <t>21     51</t>
    <phoneticPr fontId="1"/>
  </si>
  <si>
    <t>22     52</t>
    <phoneticPr fontId="1"/>
  </si>
  <si>
    <t>23     53</t>
    <phoneticPr fontId="1"/>
  </si>
  <si>
    <t>24     54</t>
    <phoneticPr fontId="1"/>
  </si>
  <si>
    <t>29     59</t>
    <phoneticPr fontId="1"/>
  </si>
  <si>
    <t>みたかシティバス北野ルート
北野行</t>
    <rPh sb="8" eb="10">
      <t>キタノ</t>
    </rPh>
    <rPh sb="14" eb="17">
      <t>キタノイキ</t>
    </rPh>
    <phoneticPr fontId="1"/>
  </si>
  <si>
    <t>みたかシティバス北野ルート
三鷹駅行</t>
    <rPh sb="8" eb="10">
      <t>キタノ</t>
    </rPh>
    <rPh sb="14" eb="17">
      <t>ミタカエキ</t>
    </rPh>
    <rPh sb="17" eb="18">
      <t>イキ</t>
    </rPh>
    <phoneticPr fontId="1"/>
  </si>
  <si>
    <t>みたかシティバス三鷹台ルート</t>
    <rPh sb="8" eb="11">
      <t>ミタカダイ</t>
    </rPh>
    <phoneticPr fontId="1"/>
  </si>
  <si>
    <t>みたかシティバス明星学園ルート
明星学園前行</t>
    <rPh sb="8" eb="12">
      <t>ミョウジョウガクエン</t>
    </rPh>
    <rPh sb="16" eb="21">
      <t>ミョウジョウガクエンマエ</t>
    </rPh>
    <rPh sb="21" eb="22">
      <t>イキ</t>
    </rPh>
    <phoneticPr fontId="1"/>
  </si>
  <si>
    <t>みたかシティバス明星学園ルート
三鷹駅行</t>
    <rPh sb="8" eb="12">
      <t>ミョウジョウガクエン</t>
    </rPh>
    <rPh sb="16" eb="19">
      <t>ミタカエキ</t>
    </rPh>
    <rPh sb="19" eb="20">
      <t>イキ</t>
    </rPh>
    <phoneticPr fontId="1"/>
  </si>
  <si>
    <t>みたかシティバス三鷹の森ジブリ美術館ルート
【開館日ダイヤ】</t>
    <rPh sb="8" eb="10">
      <t>ミタカ</t>
    </rPh>
    <rPh sb="23" eb="26">
      <t>カイカンビ</t>
    </rPh>
    <phoneticPr fontId="1"/>
  </si>
  <si>
    <t>8時</t>
    <rPh sb="1" eb="2">
      <t>ジ</t>
    </rPh>
    <phoneticPr fontId="1"/>
  </si>
  <si>
    <t>30  50</t>
    <phoneticPr fontId="1"/>
  </si>
  <si>
    <t>32  52</t>
    <phoneticPr fontId="1"/>
  </si>
  <si>
    <t>33  53</t>
    <phoneticPr fontId="1"/>
  </si>
  <si>
    <t>35  55</t>
    <phoneticPr fontId="1"/>
  </si>
  <si>
    <t>36  56</t>
    <phoneticPr fontId="1"/>
  </si>
  <si>
    <t>37  57</t>
    <phoneticPr fontId="1"/>
  </si>
  <si>
    <t>40  00</t>
    <phoneticPr fontId="1"/>
  </si>
  <si>
    <t>48  08</t>
    <phoneticPr fontId="1"/>
  </si>
  <si>
    <t>12  32  52</t>
    <phoneticPr fontId="1"/>
  </si>
  <si>
    <t>13  33  53</t>
    <phoneticPr fontId="1"/>
  </si>
  <si>
    <t>15  35  55</t>
    <phoneticPr fontId="1"/>
  </si>
  <si>
    <t>16  36  56</t>
    <phoneticPr fontId="1"/>
  </si>
  <si>
    <t>17  37  57</t>
    <phoneticPr fontId="1"/>
  </si>
  <si>
    <t>19  39  59</t>
    <phoneticPr fontId="1"/>
  </si>
  <si>
    <t>20  40  00</t>
    <phoneticPr fontId="1"/>
  </si>
  <si>
    <t>28  48  08</t>
    <phoneticPr fontId="1"/>
  </si>
  <si>
    <t>9時</t>
    <rPh sb="1" eb="2">
      <t>ジ</t>
    </rPh>
    <phoneticPr fontId="1"/>
  </si>
  <si>
    <t>15  30  45  55</t>
    <phoneticPr fontId="1"/>
  </si>
  <si>
    <t>17  32  47  57</t>
    <phoneticPr fontId="1"/>
  </si>
  <si>
    <t>18  33  48  58</t>
    <phoneticPr fontId="1"/>
  </si>
  <si>
    <t>20  35  50  00</t>
    <phoneticPr fontId="1"/>
  </si>
  <si>
    <t>21  36  51  01</t>
    <phoneticPr fontId="1"/>
  </si>
  <si>
    <t>22 37  52  02</t>
    <phoneticPr fontId="1"/>
  </si>
  <si>
    <t>22  37  52  02</t>
    <phoneticPr fontId="1"/>
  </si>
  <si>
    <t>24  39  54  04</t>
    <phoneticPr fontId="1"/>
  </si>
  <si>
    <t>25  40  55  05</t>
    <phoneticPr fontId="1"/>
  </si>
  <si>
    <t>33  48  05  15</t>
    <phoneticPr fontId="1"/>
  </si>
  <si>
    <t>10時</t>
    <rPh sb="2" eb="3">
      <t>ジ</t>
    </rPh>
    <phoneticPr fontId="1"/>
  </si>
  <si>
    <t>15  25  40</t>
    <phoneticPr fontId="1"/>
  </si>
  <si>
    <t>17  27  42</t>
    <phoneticPr fontId="1"/>
  </si>
  <si>
    <t>18  28  43</t>
    <phoneticPr fontId="1"/>
  </si>
  <si>
    <t>20  30  45</t>
    <phoneticPr fontId="1"/>
  </si>
  <si>
    <t>21  31  46</t>
    <phoneticPr fontId="1"/>
  </si>
  <si>
    <t>22  32  47</t>
    <phoneticPr fontId="1"/>
  </si>
  <si>
    <t>24  34  49</t>
    <phoneticPr fontId="1"/>
  </si>
  <si>
    <t>25  35  50</t>
    <phoneticPr fontId="1"/>
  </si>
  <si>
    <t>35  45  00</t>
    <phoneticPr fontId="1"/>
  </si>
  <si>
    <t>11時</t>
    <rPh sb="2" eb="3">
      <t>ジ</t>
    </rPh>
    <phoneticPr fontId="1"/>
  </si>
  <si>
    <t>12時</t>
    <rPh sb="2" eb="3">
      <t>ジ</t>
    </rPh>
    <phoneticPr fontId="1"/>
  </si>
  <si>
    <t>13時</t>
    <rPh sb="2" eb="3">
      <t>ジ</t>
    </rPh>
    <phoneticPr fontId="1"/>
  </si>
  <si>
    <t>14時</t>
    <rPh sb="2" eb="3">
      <t>ジ</t>
    </rPh>
    <phoneticPr fontId="1"/>
  </si>
  <si>
    <t>15時</t>
    <rPh sb="2" eb="3">
      <t>ジ</t>
    </rPh>
    <phoneticPr fontId="1"/>
  </si>
  <si>
    <t>16時</t>
    <rPh sb="2" eb="3">
      <t>ジ</t>
    </rPh>
    <phoneticPr fontId="1"/>
  </si>
  <si>
    <t>17時</t>
    <rPh sb="2" eb="3">
      <t>ジ</t>
    </rPh>
    <phoneticPr fontId="1"/>
  </si>
  <si>
    <t>00  15  30  45</t>
    <phoneticPr fontId="1"/>
  </si>
  <si>
    <t>02  17  32  47</t>
    <phoneticPr fontId="1"/>
  </si>
  <si>
    <t>03  18  33  48</t>
    <phoneticPr fontId="1"/>
  </si>
  <si>
    <t>05  20  35  50</t>
    <phoneticPr fontId="1"/>
  </si>
  <si>
    <t>06  21  36  51</t>
    <phoneticPr fontId="1"/>
  </si>
  <si>
    <t>07  22  37  52</t>
    <phoneticPr fontId="1"/>
  </si>
  <si>
    <t>09  24  39  54</t>
    <phoneticPr fontId="1"/>
  </si>
  <si>
    <t>10  25  40  55</t>
    <phoneticPr fontId="1"/>
  </si>
  <si>
    <t>20  35  50  05</t>
    <phoneticPr fontId="1"/>
  </si>
  <si>
    <t>00  20  30  50</t>
    <phoneticPr fontId="1"/>
  </si>
  <si>
    <t>02  22  32  52</t>
    <phoneticPr fontId="1"/>
  </si>
  <si>
    <t>03  23  33  53</t>
    <phoneticPr fontId="1"/>
  </si>
  <si>
    <t>05  25  35  55</t>
    <phoneticPr fontId="1"/>
  </si>
  <si>
    <t>06  26  36  56</t>
    <phoneticPr fontId="1"/>
  </si>
  <si>
    <t>07  27  37  57</t>
    <phoneticPr fontId="1"/>
  </si>
  <si>
    <t>09  29  39  59</t>
    <phoneticPr fontId="1"/>
  </si>
  <si>
    <t>10  30  40  00</t>
    <phoneticPr fontId="1"/>
  </si>
  <si>
    <t>20  40  50  10</t>
    <phoneticPr fontId="1"/>
  </si>
  <si>
    <t>00  15  30  45  55</t>
    <phoneticPr fontId="1"/>
  </si>
  <si>
    <t>02  17  32  47  57</t>
    <phoneticPr fontId="1"/>
  </si>
  <si>
    <t>03  18  33  48  58</t>
    <phoneticPr fontId="1"/>
  </si>
  <si>
    <t>05  20  35  50  00</t>
    <phoneticPr fontId="1"/>
  </si>
  <si>
    <t>06  21  36  51  01</t>
    <phoneticPr fontId="1"/>
  </si>
  <si>
    <t>07  22  37  52  02</t>
    <phoneticPr fontId="1"/>
  </si>
  <si>
    <t>09  24  39  54  04</t>
    <phoneticPr fontId="1"/>
  </si>
  <si>
    <t>10  25  40  55  05</t>
    <phoneticPr fontId="1"/>
  </si>
  <si>
    <t>20  35  50  05  15</t>
    <phoneticPr fontId="1"/>
  </si>
  <si>
    <t>15  25  45  55</t>
    <phoneticPr fontId="1"/>
  </si>
  <si>
    <t>17  27  47  57</t>
    <phoneticPr fontId="1"/>
  </si>
  <si>
    <t>18  28  48  58</t>
    <phoneticPr fontId="1"/>
  </si>
  <si>
    <t>20  30  50  00</t>
    <phoneticPr fontId="1"/>
  </si>
  <si>
    <t>21  31  51  01</t>
    <phoneticPr fontId="1"/>
  </si>
  <si>
    <t>22  32  52  02</t>
    <phoneticPr fontId="1"/>
  </si>
  <si>
    <t>24  34  54  04</t>
    <phoneticPr fontId="1"/>
  </si>
  <si>
    <t>25  35  55  05</t>
    <phoneticPr fontId="1"/>
  </si>
  <si>
    <t>35  45  05  15</t>
    <phoneticPr fontId="1"/>
  </si>
  <si>
    <t>35  50  05  15</t>
    <phoneticPr fontId="1"/>
  </si>
  <si>
    <t>15  30  50</t>
    <phoneticPr fontId="1"/>
  </si>
  <si>
    <t>17  32  52</t>
    <phoneticPr fontId="1"/>
  </si>
  <si>
    <t>18  33  53</t>
    <phoneticPr fontId="1"/>
  </si>
  <si>
    <t>20  35  55</t>
    <phoneticPr fontId="1"/>
  </si>
  <si>
    <t>21  36  56</t>
    <phoneticPr fontId="1"/>
  </si>
  <si>
    <t>22  37  57</t>
    <phoneticPr fontId="1"/>
  </si>
  <si>
    <t>24  39  59</t>
    <phoneticPr fontId="1"/>
  </si>
  <si>
    <t>25  40  00</t>
    <phoneticPr fontId="1"/>
  </si>
  <si>
    <t>35  50  10</t>
    <phoneticPr fontId="1"/>
  </si>
  <si>
    <t>20  35  50  03  13</t>
    <phoneticPr fontId="1"/>
  </si>
  <si>
    <t>20  40</t>
    <phoneticPr fontId="1"/>
  </si>
  <si>
    <t>22  42</t>
    <phoneticPr fontId="1"/>
  </si>
  <si>
    <t>23  43</t>
    <phoneticPr fontId="1"/>
  </si>
  <si>
    <t>25  45</t>
    <phoneticPr fontId="1"/>
  </si>
  <si>
    <t>26  46</t>
    <phoneticPr fontId="1"/>
  </si>
  <si>
    <t>27  47</t>
    <phoneticPr fontId="1"/>
  </si>
  <si>
    <t>29  49</t>
    <phoneticPr fontId="1"/>
  </si>
  <si>
    <t>38  58</t>
    <phoneticPr fontId="1"/>
  </si>
  <si>
    <t>00  20</t>
    <phoneticPr fontId="1"/>
  </si>
  <si>
    <t>02  22</t>
    <phoneticPr fontId="1"/>
  </si>
  <si>
    <t>03  23</t>
    <phoneticPr fontId="1"/>
  </si>
  <si>
    <t>05  25</t>
    <phoneticPr fontId="1"/>
  </si>
  <si>
    <t>06  26</t>
    <phoneticPr fontId="1"/>
  </si>
  <si>
    <t>07  27</t>
    <phoneticPr fontId="1"/>
  </si>
  <si>
    <t>09  29</t>
    <phoneticPr fontId="1"/>
  </si>
  <si>
    <t>10  30</t>
    <phoneticPr fontId="1"/>
  </si>
  <si>
    <t>18  38</t>
    <phoneticPr fontId="1"/>
  </si>
  <si>
    <t>みたかシティバス三鷹の森ジブリ美術館ルート
【休館日ダイヤ】</t>
    <rPh sb="8" eb="10">
      <t>ミタカ</t>
    </rPh>
    <rPh sb="23" eb="26">
      <t>キュウカンビ</t>
    </rPh>
    <phoneticPr fontId="1"/>
  </si>
  <si>
    <t>39  59</t>
    <phoneticPr fontId="1"/>
  </si>
  <si>
    <t>12  32</t>
    <phoneticPr fontId="1"/>
  </si>
  <si>
    <t>13  33</t>
    <phoneticPr fontId="1"/>
  </si>
  <si>
    <t>15  35</t>
    <phoneticPr fontId="1"/>
  </si>
  <si>
    <t>16  36</t>
    <phoneticPr fontId="1"/>
  </si>
  <si>
    <t>17  37</t>
    <phoneticPr fontId="1"/>
  </si>
  <si>
    <t>19  39</t>
    <phoneticPr fontId="1"/>
  </si>
  <si>
    <t>28  48</t>
    <phoneticPr fontId="1"/>
  </si>
  <si>
    <t>みたかシティバス新川・中原ルート
つつじヶ丘駅北口行</t>
    <rPh sb="8" eb="10">
      <t>シンカワ</t>
    </rPh>
    <rPh sb="11" eb="13">
      <t>ナカハラ</t>
    </rPh>
    <rPh sb="21" eb="23">
      <t>オカエキ</t>
    </rPh>
    <rPh sb="23" eb="25">
      <t>キタグチ</t>
    </rPh>
    <rPh sb="25" eb="26">
      <t>イキ</t>
    </rPh>
    <phoneticPr fontId="1"/>
  </si>
  <si>
    <t>新川交番東</t>
    <rPh sb="0" eb="2">
      <t>シンカワ</t>
    </rPh>
    <rPh sb="2" eb="5">
      <t>コウバンヒガシ</t>
    </rPh>
    <phoneticPr fontId="1"/>
  </si>
  <si>
    <t>新川本町</t>
    <rPh sb="0" eb="2">
      <t>シンカワ</t>
    </rPh>
    <rPh sb="2" eb="4">
      <t>ホンチョウ</t>
    </rPh>
    <phoneticPr fontId="1"/>
  </si>
  <si>
    <t>新川団地中央</t>
    <rPh sb="0" eb="6">
      <t>シンカワダンチチュウオウ</t>
    </rPh>
    <phoneticPr fontId="1"/>
  </si>
  <si>
    <t>中原高架下児童遊園</t>
    <rPh sb="0" eb="5">
      <t>ナカハラコウカシタ</t>
    </rPh>
    <rPh sb="5" eb="9">
      <t>ジドウユウエン</t>
    </rPh>
    <phoneticPr fontId="1"/>
  </si>
  <si>
    <t>中原地区公会堂</t>
    <rPh sb="0" eb="7">
      <t>ナカハラチクコウカイドウ</t>
    </rPh>
    <phoneticPr fontId="1"/>
  </si>
  <si>
    <t>つつじヶ丘公園西</t>
    <rPh sb="4" eb="8">
      <t>オカコウエンニシ</t>
    </rPh>
    <phoneticPr fontId="1"/>
  </si>
  <si>
    <t>つつじヶ丘駅北口</t>
    <rPh sb="4" eb="6">
      <t>オカエキ</t>
    </rPh>
    <rPh sb="6" eb="8">
      <t>キタグチ</t>
    </rPh>
    <phoneticPr fontId="1"/>
  </si>
  <si>
    <t>みたかシティバス新川・中原ルート
三鷹中央防災公園・元気創造プラザ行</t>
    <rPh sb="8" eb="10">
      <t>シンカワ</t>
    </rPh>
    <rPh sb="11" eb="13">
      <t>ナカハラ</t>
    </rPh>
    <rPh sb="17" eb="25">
      <t>ミタカチュウオウボウサイコウエン</t>
    </rPh>
    <rPh sb="26" eb="30">
      <t>ゲンキソウゾウ</t>
    </rPh>
    <rPh sb="33" eb="34">
      <t>イキ</t>
    </rPh>
    <phoneticPr fontId="1"/>
  </si>
  <si>
    <t>中原四丁目</t>
    <rPh sb="0" eb="5">
      <t>ナカハラヨンチョウメ</t>
    </rPh>
    <phoneticPr fontId="1"/>
  </si>
  <si>
    <t>中原高架下児童遊園</t>
    <rPh sb="0" eb="9">
      <t>ナカハラコウカシタジドウユウエン</t>
    </rPh>
    <phoneticPr fontId="1"/>
  </si>
  <si>
    <t>団地南口</t>
    <rPh sb="0" eb="4">
      <t>ダンチミナミクチ</t>
    </rPh>
    <phoneticPr fontId="1"/>
  </si>
  <si>
    <t>新川本町</t>
    <rPh sb="0" eb="4">
      <t>シンカワホンチョウ</t>
    </rPh>
    <phoneticPr fontId="1"/>
  </si>
  <si>
    <t>新川交番東</t>
    <rPh sb="0" eb="5">
      <t>シンカワコウバンヒガシ</t>
    </rPh>
    <phoneticPr fontId="1"/>
  </si>
  <si>
    <t>八幡前・三鷹市芸術文化センター前</t>
    <rPh sb="0" eb="3">
      <t>ハチマンマエ</t>
    </rPh>
    <rPh sb="4" eb="7">
      <t>ミタカシ</t>
    </rPh>
    <rPh sb="7" eb="11">
      <t>ゲイジュツブンカ</t>
    </rPh>
    <rPh sb="15" eb="16">
      <t>マエ</t>
    </rPh>
    <phoneticPr fontId="1"/>
  </si>
  <si>
    <t>はちまんまえ・みたかしげいじゅつぶんかせんたーまえ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</si>
</sst>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h:mm;@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2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20" fontId="0" fillId="2" borderId="1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vertical="center" wrapText="1"/>
    </xf>
    <xf numFmtId="0" fontId="5" fillId="2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>
      <alignment vertical="center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20" fontId="0" fillId="3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 wrapText="1"/>
    </xf>
    <xf numFmtId="0" fontId="4" fillId="4" borderId="1" xfId="0" applyFont="1" applyFill="1" applyBorder="1" applyAlignment="1">
      <alignment vertical="center" wrapText="1"/>
    </xf>
    <xf numFmtId="0" fontId="0" fillId="4" borderId="4" xfId="0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20" fontId="0" fillId="5" borderId="1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 wrapText="1"/>
    </xf>
    <xf numFmtId="0" fontId="5" fillId="6" borderId="1" xfId="0" applyFont="1" applyFill="1" applyBorder="1" applyAlignment="1">
      <alignment vertical="center" wrapText="1"/>
    </xf>
    <xf numFmtId="0" fontId="4" fillId="6" borderId="1" xfId="0" applyFont="1" applyFill="1" applyBorder="1" applyAlignment="1">
      <alignment vertical="center" wrapText="1"/>
    </xf>
    <xf numFmtId="20" fontId="0" fillId="6" borderId="1" xfId="0" applyNumberFormat="1" applyFill="1" applyBorder="1" applyAlignment="1">
      <alignment horizontal="center" vertical="center"/>
    </xf>
    <xf numFmtId="176" fontId="0" fillId="6" borderId="1" xfId="0" applyNumberForma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0" fontId="0" fillId="4" borderId="4" xfId="0" applyNumberFormat="1" applyFill="1" applyBorder="1" applyAlignment="1">
      <alignment horizontal="center" vertical="center"/>
    </xf>
    <xf numFmtId="20" fontId="0" fillId="4" borderId="5" xfId="0" applyNumberFormat="1" applyFill="1" applyBorder="1" applyAlignment="1">
      <alignment horizontal="center" vertical="center"/>
    </xf>
    <xf numFmtId="20" fontId="0" fillId="0" borderId="4" xfId="0" applyNumberFormat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5" xfId="0" applyFill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/>
  </sheetPr>
  <dimension ref="A1:N58"/>
  <sheetViews>
    <sheetView zoomScaleNormal="100" workbookViewId="0">
      <selection activeCell="B53" sqref="B53"/>
    </sheetView>
  </sheetViews>
  <sheetFormatPr defaultRowHeight="13.2" x14ac:dyDescent="0.2"/>
  <cols>
    <col min="1" max="1" width="4.44140625" customWidth="1"/>
    <col min="2" max="2" width="24.44140625" customWidth="1"/>
    <col min="3" max="3" width="24.44140625" style="15" customWidth="1"/>
    <col min="4" max="4" width="24.44140625" customWidth="1"/>
    <col min="5" max="13" width="7.21875" customWidth="1"/>
  </cols>
  <sheetData>
    <row r="1" spans="1:14" ht="42" customHeight="1" x14ac:dyDescent="0.2">
      <c r="A1" s="47" t="s">
        <v>201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5"/>
    </row>
    <row r="2" spans="1:14" ht="25.8" customHeight="1" x14ac:dyDescent="0.2">
      <c r="A2" s="1" t="s">
        <v>0</v>
      </c>
      <c r="B2" s="1" t="s">
        <v>1</v>
      </c>
      <c r="C2" s="19" t="s">
        <v>71</v>
      </c>
      <c r="D2" s="1" t="s">
        <v>126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</row>
    <row r="3" spans="1:14" ht="25.8" customHeight="1" x14ac:dyDescent="0.2">
      <c r="A3" s="23">
        <v>1</v>
      </c>
      <c r="B3" s="24" t="s">
        <v>68</v>
      </c>
      <c r="C3" s="25" t="s">
        <v>69</v>
      </c>
      <c r="D3" s="48" t="s">
        <v>127</v>
      </c>
      <c r="E3" s="28">
        <v>0.30555555555555552</v>
      </c>
      <c r="F3" s="28">
        <v>0.3611111111111111</v>
      </c>
      <c r="G3" s="28">
        <v>0.41666666666666669</v>
      </c>
      <c r="H3" s="28">
        <v>0.47222222222222227</v>
      </c>
      <c r="I3" s="28">
        <v>0.52777777777777779</v>
      </c>
      <c r="J3" s="28">
        <v>0.58333333333333337</v>
      </c>
      <c r="K3" s="28">
        <v>0.63888888888888895</v>
      </c>
      <c r="L3" s="28">
        <v>0.69444444444444453</v>
      </c>
      <c r="M3" s="28">
        <v>0.75</v>
      </c>
    </row>
    <row r="4" spans="1:14" ht="25.8" customHeight="1" x14ac:dyDescent="0.2">
      <c r="A4" s="1">
        <v>2</v>
      </c>
      <c r="B4" s="2" t="s">
        <v>58</v>
      </c>
      <c r="C4" s="13" t="s">
        <v>70</v>
      </c>
      <c r="D4" s="49"/>
      <c r="E4" s="12">
        <f>E3+TIME(0,1,0)</f>
        <v>0.30624999999999997</v>
      </c>
      <c r="F4" s="12">
        <f t="shared" ref="F4:M5" si="0">F3+TIME(0,1,0)</f>
        <v>0.36180555555555555</v>
      </c>
      <c r="G4" s="12">
        <f t="shared" si="0"/>
        <v>0.41736111111111113</v>
      </c>
      <c r="H4" s="12">
        <f t="shared" si="0"/>
        <v>0.47291666666666671</v>
      </c>
      <c r="I4" s="12">
        <f t="shared" si="0"/>
        <v>0.52847222222222223</v>
      </c>
      <c r="J4" s="12">
        <f t="shared" si="0"/>
        <v>0.58402777777777781</v>
      </c>
      <c r="K4" s="12">
        <f t="shared" si="0"/>
        <v>0.63958333333333339</v>
      </c>
      <c r="L4" s="12">
        <f t="shared" si="0"/>
        <v>0.69513888888888897</v>
      </c>
      <c r="M4" s="12">
        <f t="shared" si="0"/>
        <v>0.75069444444444444</v>
      </c>
    </row>
    <row r="5" spans="1:14" ht="25.8" customHeight="1" x14ac:dyDescent="0.2">
      <c r="A5" s="23">
        <v>3</v>
      </c>
      <c r="B5" s="24" t="s">
        <v>57</v>
      </c>
      <c r="C5" s="25" t="s">
        <v>105</v>
      </c>
      <c r="D5" s="49"/>
      <c r="E5" s="29">
        <f>E4+TIME(0,1,0)</f>
        <v>0.30694444444444441</v>
      </c>
      <c r="F5" s="29">
        <f t="shared" si="0"/>
        <v>0.36249999999999999</v>
      </c>
      <c r="G5" s="29">
        <f t="shared" si="0"/>
        <v>0.41805555555555557</v>
      </c>
      <c r="H5" s="29">
        <f t="shared" si="0"/>
        <v>0.47361111111111115</v>
      </c>
      <c r="I5" s="29">
        <f t="shared" si="0"/>
        <v>0.52916666666666667</v>
      </c>
      <c r="J5" s="29">
        <f t="shared" si="0"/>
        <v>0.58472222222222225</v>
      </c>
      <c r="K5" s="29">
        <f t="shared" si="0"/>
        <v>0.64027777777777783</v>
      </c>
      <c r="L5" s="29">
        <f t="shared" si="0"/>
        <v>0.69583333333333341</v>
      </c>
      <c r="M5" s="29">
        <f t="shared" si="0"/>
        <v>0.75138888888888888</v>
      </c>
    </row>
    <row r="6" spans="1:14" ht="25.8" customHeight="1" x14ac:dyDescent="0.2">
      <c r="A6" s="1">
        <v>4</v>
      </c>
      <c r="B6" s="4" t="s">
        <v>339</v>
      </c>
      <c r="C6" s="13" t="s">
        <v>340</v>
      </c>
      <c r="D6" s="49"/>
      <c r="E6" s="12">
        <f t="shared" ref="E6:M26" si="1">E5+TIME(0,1,0)</f>
        <v>0.30763888888888885</v>
      </c>
      <c r="F6" s="12">
        <f t="shared" si="1"/>
        <v>0.36319444444444443</v>
      </c>
      <c r="G6" s="12">
        <f t="shared" si="1"/>
        <v>0.41875000000000001</v>
      </c>
      <c r="H6" s="12">
        <f t="shared" si="1"/>
        <v>0.47430555555555559</v>
      </c>
      <c r="I6" s="12">
        <f t="shared" si="1"/>
        <v>0.52986111111111112</v>
      </c>
      <c r="J6" s="12">
        <f t="shared" si="1"/>
        <v>0.5854166666666667</v>
      </c>
      <c r="K6" s="12">
        <f t="shared" si="1"/>
        <v>0.64097222222222228</v>
      </c>
      <c r="L6" s="12">
        <f t="shared" si="1"/>
        <v>0.69652777777777786</v>
      </c>
      <c r="M6" s="12">
        <f t="shared" si="1"/>
        <v>0.75208333333333333</v>
      </c>
    </row>
    <row r="7" spans="1:14" ht="25.8" customHeight="1" x14ac:dyDescent="0.2">
      <c r="A7" s="23">
        <v>5</v>
      </c>
      <c r="B7" s="24" t="s">
        <v>12</v>
      </c>
      <c r="C7" s="25" t="s">
        <v>73</v>
      </c>
      <c r="D7" s="49"/>
      <c r="E7" s="29">
        <f t="shared" si="1"/>
        <v>0.30833333333333329</v>
      </c>
      <c r="F7" s="29">
        <f t="shared" si="1"/>
        <v>0.36388888888888887</v>
      </c>
      <c r="G7" s="29">
        <f t="shared" si="1"/>
        <v>0.41944444444444445</v>
      </c>
      <c r="H7" s="29">
        <f t="shared" si="1"/>
        <v>0.47500000000000003</v>
      </c>
      <c r="I7" s="29">
        <f t="shared" si="1"/>
        <v>0.53055555555555556</v>
      </c>
      <c r="J7" s="29">
        <f t="shared" si="1"/>
        <v>0.58611111111111114</v>
      </c>
      <c r="K7" s="29">
        <f t="shared" si="1"/>
        <v>0.64166666666666672</v>
      </c>
      <c r="L7" s="29">
        <f t="shared" si="1"/>
        <v>0.6972222222222223</v>
      </c>
      <c r="M7" s="29">
        <f t="shared" si="1"/>
        <v>0.75277777777777777</v>
      </c>
    </row>
    <row r="8" spans="1:14" ht="25.8" customHeight="1" x14ac:dyDescent="0.2">
      <c r="A8" s="1">
        <v>6</v>
      </c>
      <c r="B8" s="2" t="s">
        <v>50</v>
      </c>
      <c r="C8" s="13" t="s">
        <v>72</v>
      </c>
      <c r="D8" s="49"/>
      <c r="E8" s="12">
        <f t="shared" si="1"/>
        <v>0.30902777777777773</v>
      </c>
      <c r="F8" s="12">
        <f t="shared" si="1"/>
        <v>0.36458333333333331</v>
      </c>
      <c r="G8" s="12">
        <f t="shared" si="1"/>
        <v>0.4201388888888889</v>
      </c>
      <c r="H8" s="12">
        <f t="shared" si="1"/>
        <v>0.47569444444444448</v>
      </c>
      <c r="I8" s="12">
        <f t="shared" si="1"/>
        <v>0.53125</v>
      </c>
      <c r="J8" s="12">
        <f t="shared" si="1"/>
        <v>0.58680555555555558</v>
      </c>
      <c r="K8" s="12">
        <f t="shared" si="1"/>
        <v>0.64236111111111116</v>
      </c>
      <c r="L8" s="12">
        <f t="shared" si="1"/>
        <v>0.69791666666666674</v>
      </c>
      <c r="M8" s="12">
        <f t="shared" si="1"/>
        <v>0.75347222222222221</v>
      </c>
    </row>
    <row r="9" spans="1:14" ht="25.8" customHeight="1" x14ac:dyDescent="0.2">
      <c r="A9" s="23">
        <v>7</v>
      </c>
      <c r="B9" s="24" t="s">
        <v>13</v>
      </c>
      <c r="C9" s="25" t="s">
        <v>74</v>
      </c>
      <c r="D9" s="49"/>
      <c r="E9" s="29">
        <f>E8+TIME(0,2,0)</f>
        <v>0.31041666666666662</v>
      </c>
      <c r="F9" s="29">
        <f t="shared" ref="F9:M9" si="2">F8+TIME(0,2,0)</f>
        <v>0.3659722222222222</v>
      </c>
      <c r="G9" s="29">
        <f t="shared" si="2"/>
        <v>0.42152777777777778</v>
      </c>
      <c r="H9" s="29">
        <f t="shared" si="2"/>
        <v>0.47708333333333336</v>
      </c>
      <c r="I9" s="29">
        <f t="shared" si="2"/>
        <v>0.53263888888888888</v>
      </c>
      <c r="J9" s="29">
        <f t="shared" si="2"/>
        <v>0.58819444444444446</v>
      </c>
      <c r="K9" s="29">
        <f t="shared" si="2"/>
        <v>0.64375000000000004</v>
      </c>
      <c r="L9" s="29">
        <f t="shared" si="2"/>
        <v>0.69930555555555562</v>
      </c>
      <c r="M9" s="29">
        <f t="shared" si="2"/>
        <v>0.75486111111111109</v>
      </c>
    </row>
    <row r="10" spans="1:14" ht="25.8" customHeight="1" x14ac:dyDescent="0.2">
      <c r="A10" s="1">
        <v>8</v>
      </c>
      <c r="B10" s="2" t="s">
        <v>14</v>
      </c>
      <c r="C10" s="13" t="s">
        <v>75</v>
      </c>
      <c r="D10" s="49"/>
      <c r="E10" s="12">
        <f t="shared" si="1"/>
        <v>0.31111111111111106</v>
      </c>
      <c r="F10" s="12">
        <f t="shared" si="1"/>
        <v>0.36666666666666664</v>
      </c>
      <c r="G10" s="12">
        <f t="shared" si="1"/>
        <v>0.42222222222222222</v>
      </c>
      <c r="H10" s="12">
        <f t="shared" si="1"/>
        <v>0.4777777777777778</v>
      </c>
      <c r="I10" s="12">
        <f t="shared" si="1"/>
        <v>0.53333333333333333</v>
      </c>
      <c r="J10" s="12">
        <f t="shared" si="1"/>
        <v>0.58888888888888891</v>
      </c>
      <c r="K10" s="12">
        <f t="shared" si="1"/>
        <v>0.64444444444444449</v>
      </c>
      <c r="L10" s="12">
        <f t="shared" si="1"/>
        <v>0.70000000000000007</v>
      </c>
      <c r="M10" s="12">
        <f t="shared" si="1"/>
        <v>0.75555555555555554</v>
      </c>
    </row>
    <row r="11" spans="1:14" ht="25.8" customHeight="1" x14ac:dyDescent="0.2">
      <c r="A11" s="23">
        <v>9</v>
      </c>
      <c r="B11" s="24" t="s">
        <v>15</v>
      </c>
      <c r="C11" s="25" t="s">
        <v>76</v>
      </c>
      <c r="D11" s="49"/>
      <c r="E11" s="29">
        <f t="shared" si="1"/>
        <v>0.3118055555555555</v>
      </c>
      <c r="F11" s="29">
        <f t="shared" si="1"/>
        <v>0.36736111111111108</v>
      </c>
      <c r="G11" s="29">
        <f t="shared" si="1"/>
        <v>0.42291666666666666</v>
      </c>
      <c r="H11" s="29">
        <f t="shared" si="1"/>
        <v>0.47847222222222224</v>
      </c>
      <c r="I11" s="29">
        <f t="shared" si="1"/>
        <v>0.53402777777777777</v>
      </c>
      <c r="J11" s="29">
        <f t="shared" si="1"/>
        <v>0.58958333333333335</v>
      </c>
      <c r="K11" s="29">
        <f t="shared" si="1"/>
        <v>0.64513888888888893</v>
      </c>
      <c r="L11" s="29">
        <f t="shared" si="1"/>
        <v>0.70069444444444451</v>
      </c>
      <c r="M11" s="29">
        <f t="shared" si="1"/>
        <v>0.75624999999999998</v>
      </c>
    </row>
    <row r="12" spans="1:14" ht="25.8" customHeight="1" x14ac:dyDescent="0.2">
      <c r="A12" s="1">
        <v>10</v>
      </c>
      <c r="B12" s="2" t="s">
        <v>16</v>
      </c>
      <c r="C12" s="13" t="s">
        <v>77</v>
      </c>
      <c r="D12" s="49"/>
      <c r="E12" s="12">
        <f t="shared" si="1"/>
        <v>0.31249999999999994</v>
      </c>
      <c r="F12" s="12">
        <f t="shared" si="1"/>
        <v>0.36805555555555552</v>
      </c>
      <c r="G12" s="12">
        <f t="shared" si="1"/>
        <v>0.4236111111111111</v>
      </c>
      <c r="H12" s="12">
        <f t="shared" si="1"/>
        <v>0.47916666666666669</v>
      </c>
      <c r="I12" s="12">
        <f t="shared" si="1"/>
        <v>0.53472222222222221</v>
      </c>
      <c r="J12" s="12">
        <f t="shared" si="1"/>
        <v>0.59027777777777779</v>
      </c>
      <c r="K12" s="12">
        <f t="shared" si="1"/>
        <v>0.64583333333333337</v>
      </c>
      <c r="L12" s="12">
        <f t="shared" si="1"/>
        <v>0.70138888888888895</v>
      </c>
      <c r="M12" s="12">
        <f t="shared" si="1"/>
        <v>0.75694444444444442</v>
      </c>
    </row>
    <row r="13" spans="1:14" ht="25.8" customHeight="1" x14ac:dyDescent="0.2">
      <c r="A13" s="23">
        <v>11</v>
      </c>
      <c r="B13" s="24" t="s">
        <v>17</v>
      </c>
      <c r="C13" s="25" t="s">
        <v>78</v>
      </c>
      <c r="D13" s="49"/>
      <c r="E13" s="29">
        <f>E12+TIME(0,2,0)</f>
        <v>0.31388888888888883</v>
      </c>
      <c r="F13" s="29">
        <f t="shared" ref="F13:M13" si="3">F12+TIME(0,2,0)</f>
        <v>0.36944444444444441</v>
      </c>
      <c r="G13" s="29">
        <f t="shared" si="3"/>
        <v>0.42499999999999999</v>
      </c>
      <c r="H13" s="29">
        <f t="shared" si="3"/>
        <v>0.48055555555555557</v>
      </c>
      <c r="I13" s="29">
        <f t="shared" si="3"/>
        <v>0.53611111111111109</v>
      </c>
      <c r="J13" s="29">
        <f t="shared" si="3"/>
        <v>0.59166666666666667</v>
      </c>
      <c r="K13" s="29">
        <f t="shared" si="3"/>
        <v>0.64722222222222225</v>
      </c>
      <c r="L13" s="29">
        <f t="shared" si="3"/>
        <v>0.70277777777777783</v>
      </c>
      <c r="M13" s="29">
        <f t="shared" si="3"/>
        <v>0.7583333333333333</v>
      </c>
    </row>
    <row r="14" spans="1:14" ht="25.8" customHeight="1" x14ac:dyDescent="0.2">
      <c r="A14" s="1">
        <v>12</v>
      </c>
      <c r="B14" s="2" t="s">
        <v>52</v>
      </c>
      <c r="C14" s="13" t="s">
        <v>79</v>
      </c>
      <c r="D14" s="49"/>
      <c r="E14" s="12">
        <f t="shared" si="1"/>
        <v>0.31458333333333327</v>
      </c>
      <c r="F14" s="12">
        <f t="shared" si="1"/>
        <v>0.37013888888888885</v>
      </c>
      <c r="G14" s="12">
        <f t="shared" si="1"/>
        <v>0.42569444444444443</v>
      </c>
      <c r="H14" s="12">
        <f t="shared" si="1"/>
        <v>0.48125000000000001</v>
      </c>
      <c r="I14" s="12">
        <f t="shared" si="1"/>
        <v>0.53680555555555554</v>
      </c>
      <c r="J14" s="12">
        <f t="shared" si="1"/>
        <v>0.59236111111111112</v>
      </c>
      <c r="K14" s="12">
        <f t="shared" si="1"/>
        <v>0.6479166666666667</v>
      </c>
      <c r="L14" s="12">
        <f t="shared" si="1"/>
        <v>0.70347222222222228</v>
      </c>
      <c r="M14" s="12">
        <f t="shared" si="1"/>
        <v>0.75902777777777775</v>
      </c>
    </row>
    <row r="15" spans="1:14" ht="25.8" customHeight="1" x14ac:dyDescent="0.2">
      <c r="A15" s="23">
        <v>13</v>
      </c>
      <c r="B15" s="24" t="s">
        <v>18</v>
      </c>
      <c r="C15" s="25" t="s">
        <v>80</v>
      </c>
      <c r="D15" s="49"/>
      <c r="E15" s="29">
        <f t="shared" si="1"/>
        <v>0.31527777777777771</v>
      </c>
      <c r="F15" s="29">
        <f t="shared" si="1"/>
        <v>0.37083333333333329</v>
      </c>
      <c r="G15" s="29">
        <f t="shared" si="1"/>
        <v>0.42638888888888887</v>
      </c>
      <c r="H15" s="29">
        <f t="shared" si="1"/>
        <v>0.48194444444444445</v>
      </c>
      <c r="I15" s="29">
        <f t="shared" si="1"/>
        <v>0.53749999999999998</v>
      </c>
      <c r="J15" s="29">
        <f t="shared" si="1"/>
        <v>0.59305555555555556</v>
      </c>
      <c r="K15" s="29">
        <f t="shared" si="1"/>
        <v>0.64861111111111114</v>
      </c>
      <c r="L15" s="29">
        <f t="shared" si="1"/>
        <v>0.70416666666666672</v>
      </c>
      <c r="M15" s="29">
        <f t="shared" si="1"/>
        <v>0.75972222222222219</v>
      </c>
    </row>
    <row r="16" spans="1:14" ht="25.8" customHeight="1" x14ac:dyDescent="0.2">
      <c r="A16" s="1">
        <v>14</v>
      </c>
      <c r="B16" s="2" t="s">
        <v>19</v>
      </c>
      <c r="C16" s="13" t="s">
        <v>81</v>
      </c>
      <c r="D16" s="49"/>
      <c r="E16" s="12">
        <f>E15+TIME(0,2,0)</f>
        <v>0.3166666666666666</v>
      </c>
      <c r="F16" s="12">
        <f t="shared" ref="F16:M17" si="4">F15+TIME(0,2,0)</f>
        <v>0.37222222222222218</v>
      </c>
      <c r="G16" s="12">
        <f t="shared" si="4"/>
        <v>0.42777777777777776</v>
      </c>
      <c r="H16" s="12">
        <f t="shared" si="4"/>
        <v>0.48333333333333334</v>
      </c>
      <c r="I16" s="12">
        <f t="shared" si="4"/>
        <v>0.53888888888888886</v>
      </c>
      <c r="J16" s="12">
        <f t="shared" si="4"/>
        <v>0.59444444444444444</v>
      </c>
      <c r="K16" s="12">
        <f t="shared" si="4"/>
        <v>0.65</v>
      </c>
      <c r="L16" s="12">
        <f t="shared" si="4"/>
        <v>0.7055555555555556</v>
      </c>
      <c r="M16" s="12">
        <f t="shared" si="4"/>
        <v>0.76111111111111107</v>
      </c>
    </row>
    <row r="17" spans="1:14" ht="25.8" customHeight="1" x14ac:dyDescent="0.2">
      <c r="A17" s="23">
        <v>15</v>
      </c>
      <c r="B17" s="26" t="s">
        <v>51</v>
      </c>
      <c r="C17" s="27" t="s">
        <v>99</v>
      </c>
      <c r="D17" s="49"/>
      <c r="E17" s="29">
        <f>E16+TIME(0,2,0)</f>
        <v>0.31805555555555548</v>
      </c>
      <c r="F17" s="29">
        <f t="shared" si="4"/>
        <v>0.37361111111111106</v>
      </c>
      <c r="G17" s="29">
        <f t="shared" si="4"/>
        <v>0.42916666666666664</v>
      </c>
      <c r="H17" s="29">
        <f t="shared" si="4"/>
        <v>0.48472222222222222</v>
      </c>
      <c r="I17" s="29">
        <f t="shared" si="4"/>
        <v>0.54027777777777775</v>
      </c>
      <c r="J17" s="29">
        <f t="shared" si="4"/>
        <v>0.59583333333333333</v>
      </c>
      <c r="K17" s="29">
        <f t="shared" si="4"/>
        <v>0.65138888888888891</v>
      </c>
      <c r="L17" s="29">
        <f t="shared" si="4"/>
        <v>0.70694444444444449</v>
      </c>
      <c r="M17" s="29">
        <f t="shared" si="4"/>
        <v>0.76249999999999996</v>
      </c>
    </row>
    <row r="18" spans="1:14" ht="25.8" customHeight="1" x14ac:dyDescent="0.2">
      <c r="A18" s="1">
        <v>16</v>
      </c>
      <c r="B18" s="2" t="s">
        <v>20</v>
      </c>
      <c r="C18" s="13" t="s">
        <v>82</v>
      </c>
      <c r="D18" s="49"/>
      <c r="E18" s="12">
        <f>E17+TIME(0,3,0)</f>
        <v>0.32013888888888881</v>
      </c>
      <c r="F18" s="12">
        <f t="shared" ref="F18:M18" si="5">F17+TIME(0,3,0)</f>
        <v>0.37569444444444439</v>
      </c>
      <c r="G18" s="12">
        <f t="shared" si="5"/>
        <v>0.43124999999999997</v>
      </c>
      <c r="H18" s="12">
        <f t="shared" si="5"/>
        <v>0.48680555555555555</v>
      </c>
      <c r="I18" s="12">
        <f t="shared" si="5"/>
        <v>0.54236111111111107</v>
      </c>
      <c r="J18" s="12">
        <f t="shared" si="5"/>
        <v>0.59791666666666665</v>
      </c>
      <c r="K18" s="12">
        <f t="shared" si="5"/>
        <v>0.65347222222222223</v>
      </c>
      <c r="L18" s="12">
        <f t="shared" si="5"/>
        <v>0.70902777777777781</v>
      </c>
      <c r="M18" s="12">
        <f t="shared" si="5"/>
        <v>0.76458333333333328</v>
      </c>
    </row>
    <row r="19" spans="1:14" ht="25.8" customHeight="1" x14ac:dyDescent="0.2">
      <c r="A19" s="23">
        <v>17</v>
      </c>
      <c r="B19" s="24" t="s">
        <v>21</v>
      </c>
      <c r="C19" s="25" t="s">
        <v>83</v>
      </c>
      <c r="D19" s="49"/>
      <c r="E19" s="29">
        <f t="shared" si="1"/>
        <v>0.32083333333333325</v>
      </c>
      <c r="F19" s="29">
        <f t="shared" si="1"/>
        <v>0.37638888888888883</v>
      </c>
      <c r="G19" s="29">
        <f t="shared" si="1"/>
        <v>0.43194444444444441</v>
      </c>
      <c r="H19" s="29">
        <f t="shared" si="1"/>
        <v>0.48749999999999999</v>
      </c>
      <c r="I19" s="29">
        <f t="shared" si="1"/>
        <v>0.54305555555555551</v>
      </c>
      <c r="J19" s="29">
        <f t="shared" si="1"/>
        <v>0.59861111111111109</v>
      </c>
      <c r="K19" s="29">
        <f t="shared" si="1"/>
        <v>0.65416666666666667</v>
      </c>
      <c r="L19" s="29">
        <f t="shared" si="1"/>
        <v>0.70972222222222225</v>
      </c>
      <c r="M19" s="29">
        <f t="shared" si="1"/>
        <v>0.76527777777777772</v>
      </c>
    </row>
    <row r="20" spans="1:14" ht="25.8" customHeight="1" x14ac:dyDescent="0.2">
      <c r="A20" s="1">
        <v>18</v>
      </c>
      <c r="B20" s="2" t="s">
        <v>56</v>
      </c>
      <c r="C20" s="13" t="s">
        <v>84</v>
      </c>
      <c r="D20" s="49"/>
      <c r="E20" s="12">
        <f t="shared" si="1"/>
        <v>0.32152777777777769</v>
      </c>
      <c r="F20" s="12">
        <f t="shared" si="1"/>
        <v>0.37708333333333327</v>
      </c>
      <c r="G20" s="12">
        <f t="shared" si="1"/>
        <v>0.43263888888888885</v>
      </c>
      <c r="H20" s="12">
        <f t="shared" si="1"/>
        <v>0.48819444444444443</v>
      </c>
      <c r="I20" s="12">
        <f t="shared" si="1"/>
        <v>0.54374999999999996</v>
      </c>
      <c r="J20" s="12">
        <f t="shared" si="1"/>
        <v>0.59930555555555554</v>
      </c>
      <c r="K20" s="12">
        <f t="shared" si="1"/>
        <v>0.65486111111111112</v>
      </c>
      <c r="L20" s="12">
        <f t="shared" si="1"/>
        <v>0.7104166666666667</v>
      </c>
      <c r="M20" s="12">
        <f t="shared" si="1"/>
        <v>0.76597222222222217</v>
      </c>
    </row>
    <row r="21" spans="1:14" ht="25.8" customHeight="1" x14ac:dyDescent="0.2">
      <c r="A21" s="23">
        <v>19</v>
      </c>
      <c r="B21" s="24" t="s">
        <v>22</v>
      </c>
      <c r="C21" s="25" t="s">
        <v>96</v>
      </c>
      <c r="D21" s="49"/>
      <c r="E21" s="29">
        <f t="shared" si="1"/>
        <v>0.32222222222222213</v>
      </c>
      <c r="F21" s="29">
        <f t="shared" si="1"/>
        <v>0.37777777777777771</v>
      </c>
      <c r="G21" s="29">
        <f t="shared" si="1"/>
        <v>0.43333333333333329</v>
      </c>
      <c r="H21" s="29">
        <f t="shared" si="1"/>
        <v>0.48888888888888887</v>
      </c>
      <c r="I21" s="29">
        <f t="shared" si="1"/>
        <v>0.5444444444444444</v>
      </c>
      <c r="J21" s="29">
        <f t="shared" si="1"/>
        <v>0.6</v>
      </c>
      <c r="K21" s="29">
        <f t="shared" si="1"/>
        <v>0.65555555555555556</v>
      </c>
      <c r="L21" s="29">
        <f t="shared" si="1"/>
        <v>0.71111111111111114</v>
      </c>
      <c r="M21" s="29">
        <f t="shared" si="1"/>
        <v>0.76666666666666661</v>
      </c>
    </row>
    <row r="22" spans="1:14" ht="25.8" customHeight="1" x14ac:dyDescent="0.2">
      <c r="A22" s="1">
        <v>20</v>
      </c>
      <c r="B22" s="2" t="s">
        <v>23</v>
      </c>
      <c r="C22" s="13" t="s">
        <v>85</v>
      </c>
      <c r="D22" s="49"/>
      <c r="E22" s="12">
        <f>E21+TIME(0,2,0)</f>
        <v>0.32361111111111102</v>
      </c>
      <c r="F22" s="12">
        <f t="shared" ref="F22:M22" si="6">F21+TIME(0,2,0)</f>
        <v>0.3791666666666666</v>
      </c>
      <c r="G22" s="12">
        <f t="shared" si="6"/>
        <v>0.43472222222222218</v>
      </c>
      <c r="H22" s="12">
        <f t="shared" si="6"/>
        <v>0.49027777777777776</v>
      </c>
      <c r="I22" s="12">
        <f t="shared" si="6"/>
        <v>0.54583333333333328</v>
      </c>
      <c r="J22" s="12">
        <f t="shared" si="6"/>
        <v>0.60138888888888886</v>
      </c>
      <c r="K22" s="12">
        <f t="shared" si="6"/>
        <v>0.65694444444444444</v>
      </c>
      <c r="L22" s="12">
        <f t="shared" si="6"/>
        <v>0.71250000000000002</v>
      </c>
      <c r="M22" s="12">
        <f t="shared" si="6"/>
        <v>0.76805555555555549</v>
      </c>
    </row>
    <row r="23" spans="1:14" ht="25.8" customHeight="1" x14ac:dyDescent="0.2">
      <c r="A23" s="23">
        <v>21</v>
      </c>
      <c r="B23" s="24" t="s">
        <v>24</v>
      </c>
      <c r="C23" s="25" t="s">
        <v>86</v>
      </c>
      <c r="D23" s="49"/>
      <c r="E23" s="29">
        <f t="shared" si="1"/>
        <v>0.32430555555555546</v>
      </c>
      <c r="F23" s="29">
        <f t="shared" si="1"/>
        <v>0.37986111111111104</v>
      </c>
      <c r="G23" s="29">
        <f t="shared" si="1"/>
        <v>0.43541666666666662</v>
      </c>
      <c r="H23" s="29">
        <f t="shared" si="1"/>
        <v>0.4909722222222222</v>
      </c>
      <c r="I23" s="29">
        <f t="shared" si="1"/>
        <v>0.54652777777777772</v>
      </c>
      <c r="J23" s="29">
        <f t="shared" si="1"/>
        <v>0.6020833333333333</v>
      </c>
      <c r="K23" s="29">
        <f t="shared" si="1"/>
        <v>0.65763888888888888</v>
      </c>
      <c r="L23" s="29">
        <f t="shared" si="1"/>
        <v>0.71319444444444446</v>
      </c>
      <c r="M23" s="29">
        <f t="shared" si="1"/>
        <v>0.76874999999999993</v>
      </c>
    </row>
    <row r="24" spans="1:14" ht="25.8" customHeight="1" x14ac:dyDescent="0.2">
      <c r="A24" s="1">
        <v>22</v>
      </c>
      <c r="B24" s="2" t="s">
        <v>25</v>
      </c>
      <c r="C24" s="13" t="s">
        <v>87</v>
      </c>
      <c r="D24" s="49"/>
      <c r="E24" s="12">
        <f>E23+TIME(0,2,0)</f>
        <v>0.32569444444444434</v>
      </c>
      <c r="F24" s="12">
        <f t="shared" ref="F24:M24" si="7">F23+TIME(0,2,0)</f>
        <v>0.38124999999999992</v>
      </c>
      <c r="G24" s="12">
        <f t="shared" si="7"/>
        <v>0.4368055555555555</v>
      </c>
      <c r="H24" s="12">
        <f t="shared" si="7"/>
        <v>0.49236111111111108</v>
      </c>
      <c r="I24" s="12">
        <f t="shared" si="7"/>
        <v>0.54791666666666661</v>
      </c>
      <c r="J24" s="12">
        <f t="shared" si="7"/>
        <v>0.60347222222222219</v>
      </c>
      <c r="K24" s="12">
        <f t="shared" si="7"/>
        <v>0.65902777777777777</v>
      </c>
      <c r="L24" s="12">
        <f t="shared" si="7"/>
        <v>0.71458333333333335</v>
      </c>
      <c r="M24" s="12">
        <f t="shared" si="7"/>
        <v>0.77013888888888882</v>
      </c>
    </row>
    <row r="25" spans="1:14" ht="25.8" customHeight="1" x14ac:dyDescent="0.2">
      <c r="A25" s="23">
        <v>23</v>
      </c>
      <c r="B25" s="24" t="s">
        <v>26</v>
      </c>
      <c r="C25" s="25" t="s">
        <v>88</v>
      </c>
      <c r="D25" s="49"/>
      <c r="E25" s="29">
        <f t="shared" si="1"/>
        <v>0.32638888888888878</v>
      </c>
      <c r="F25" s="29">
        <f t="shared" si="1"/>
        <v>0.38194444444444436</v>
      </c>
      <c r="G25" s="29">
        <f t="shared" si="1"/>
        <v>0.43749999999999994</v>
      </c>
      <c r="H25" s="29">
        <f t="shared" si="1"/>
        <v>0.49305555555555552</v>
      </c>
      <c r="I25" s="29">
        <f t="shared" si="1"/>
        <v>0.54861111111111105</v>
      </c>
      <c r="J25" s="29">
        <f t="shared" si="1"/>
        <v>0.60416666666666663</v>
      </c>
      <c r="K25" s="29">
        <f t="shared" si="1"/>
        <v>0.65972222222222221</v>
      </c>
      <c r="L25" s="29">
        <f t="shared" si="1"/>
        <v>0.71527777777777779</v>
      </c>
      <c r="M25" s="29">
        <f t="shared" si="1"/>
        <v>0.77083333333333326</v>
      </c>
    </row>
    <row r="26" spans="1:14" ht="25.8" customHeight="1" x14ac:dyDescent="0.2">
      <c r="A26" s="1">
        <v>24</v>
      </c>
      <c r="B26" s="2" t="s">
        <v>27</v>
      </c>
      <c r="C26" s="13" t="s">
        <v>89</v>
      </c>
      <c r="D26" s="49"/>
      <c r="E26" s="12">
        <f t="shared" si="1"/>
        <v>0.32708333333333323</v>
      </c>
      <c r="F26" s="12">
        <f t="shared" si="1"/>
        <v>0.38263888888888881</v>
      </c>
      <c r="G26" s="12">
        <f t="shared" si="1"/>
        <v>0.43819444444444439</v>
      </c>
      <c r="H26" s="12">
        <f t="shared" si="1"/>
        <v>0.49374999999999997</v>
      </c>
      <c r="I26" s="12">
        <f t="shared" si="1"/>
        <v>0.54930555555555549</v>
      </c>
      <c r="J26" s="12">
        <f t="shared" si="1"/>
        <v>0.60486111111111107</v>
      </c>
      <c r="K26" s="12">
        <f t="shared" si="1"/>
        <v>0.66041666666666665</v>
      </c>
      <c r="L26" s="12">
        <f t="shared" si="1"/>
        <v>0.71597222222222223</v>
      </c>
      <c r="M26" s="12">
        <f t="shared" si="1"/>
        <v>0.7715277777777777</v>
      </c>
    </row>
    <row r="27" spans="1:14" ht="25.8" customHeight="1" x14ac:dyDescent="0.2">
      <c r="A27" s="23">
        <v>25</v>
      </c>
      <c r="B27" s="24" t="s">
        <v>28</v>
      </c>
      <c r="C27" s="25" t="s">
        <v>90</v>
      </c>
      <c r="D27" s="50"/>
      <c r="E27" s="29">
        <f>E26+TIME(0,2,0)</f>
        <v>0.32847222222222211</v>
      </c>
      <c r="F27" s="29">
        <f t="shared" ref="F27:M27" si="8">F26+TIME(0,2,0)</f>
        <v>0.38402777777777769</v>
      </c>
      <c r="G27" s="29">
        <f t="shared" si="8"/>
        <v>0.43958333333333327</v>
      </c>
      <c r="H27" s="29">
        <f t="shared" si="8"/>
        <v>0.49513888888888885</v>
      </c>
      <c r="I27" s="29">
        <f t="shared" si="8"/>
        <v>0.55069444444444438</v>
      </c>
      <c r="J27" s="29">
        <f t="shared" si="8"/>
        <v>0.60624999999999996</v>
      </c>
      <c r="K27" s="29">
        <f t="shared" si="8"/>
        <v>0.66180555555555554</v>
      </c>
      <c r="L27" s="29">
        <f t="shared" si="8"/>
        <v>0.71736111111111112</v>
      </c>
      <c r="M27" s="29">
        <f t="shared" si="8"/>
        <v>0.77291666666666659</v>
      </c>
    </row>
    <row r="28" spans="1:14" ht="13.5" customHeight="1" x14ac:dyDescent="0.2"/>
    <row r="29" spans="1:14" ht="44.25" customHeight="1" x14ac:dyDescent="0.2">
      <c r="A29" s="47" t="s">
        <v>202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5"/>
    </row>
    <row r="30" spans="1:14" ht="25.8" customHeight="1" x14ac:dyDescent="0.2">
      <c r="A30" s="1" t="s">
        <v>0</v>
      </c>
      <c r="B30" s="1" t="s">
        <v>1</v>
      </c>
      <c r="C30" s="19" t="s">
        <v>116</v>
      </c>
      <c r="D30" s="1" t="s">
        <v>126</v>
      </c>
      <c r="E30" s="1" t="s">
        <v>2</v>
      </c>
      <c r="F30" s="1" t="s">
        <v>3</v>
      </c>
      <c r="G30" s="1" t="s">
        <v>4</v>
      </c>
      <c r="H30" s="1" t="s">
        <v>5</v>
      </c>
      <c r="I30" s="1" t="s">
        <v>49</v>
      </c>
      <c r="J30" s="1" t="s">
        <v>7</v>
      </c>
      <c r="K30" s="1" t="s">
        <v>8</v>
      </c>
      <c r="L30" s="1" t="s">
        <v>9</v>
      </c>
      <c r="M30" s="1" t="s">
        <v>10</v>
      </c>
    </row>
    <row r="31" spans="1:14" ht="25.8" customHeight="1" x14ac:dyDescent="0.2">
      <c r="A31" s="23">
        <v>1</v>
      </c>
      <c r="B31" s="24" t="s">
        <v>28</v>
      </c>
      <c r="C31" s="25" t="s">
        <v>90</v>
      </c>
      <c r="D31" s="48" t="s">
        <v>127</v>
      </c>
      <c r="E31" s="28">
        <f>E27</f>
        <v>0.32847222222222211</v>
      </c>
      <c r="F31" s="28">
        <f t="shared" ref="F31:M31" si="9">F27</f>
        <v>0.38402777777777769</v>
      </c>
      <c r="G31" s="28">
        <f t="shared" si="9"/>
        <v>0.43958333333333327</v>
      </c>
      <c r="H31" s="28">
        <f t="shared" si="9"/>
        <v>0.49513888888888885</v>
      </c>
      <c r="I31" s="28">
        <f t="shared" si="9"/>
        <v>0.55069444444444438</v>
      </c>
      <c r="J31" s="28">
        <f t="shared" si="9"/>
        <v>0.60624999999999996</v>
      </c>
      <c r="K31" s="28">
        <f t="shared" si="9"/>
        <v>0.66180555555555554</v>
      </c>
      <c r="L31" s="28">
        <f t="shared" si="9"/>
        <v>0.71736111111111112</v>
      </c>
      <c r="M31" s="28">
        <f t="shared" si="9"/>
        <v>0.77291666666666659</v>
      </c>
    </row>
    <row r="32" spans="1:14" ht="25.8" customHeight="1" x14ac:dyDescent="0.2">
      <c r="A32" s="1">
        <v>2</v>
      </c>
      <c r="B32" s="2" t="s">
        <v>29</v>
      </c>
      <c r="C32" s="13" t="s">
        <v>147</v>
      </c>
      <c r="D32" s="49"/>
      <c r="E32" s="3">
        <f>E31+TIME(0,1,0)</f>
        <v>0.32916666666666655</v>
      </c>
      <c r="F32" s="3">
        <f t="shared" ref="F32:M32" si="10">F31+TIME(0,1,0)</f>
        <v>0.38472222222222213</v>
      </c>
      <c r="G32" s="3">
        <f t="shared" si="10"/>
        <v>0.44027777777777771</v>
      </c>
      <c r="H32" s="3">
        <f t="shared" si="10"/>
        <v>0.49583333333333329</v>
      </c>
      <c r="I32" s="3">
        <f t="shared" si="10"/>
        <v>0.55138888888888882</v>
      </c>
      <c r="J32" s="3">
        <f t="shared" si="10"/>
        <v>0.6069444444444444</v>
      </c>
      <c r="K32" s="3">
        <f t="shared" si="10"/>
        <v>0.66249999999999998</v>
      </c>
      <c r="L32" s="3">
        <f t="shared" si="10"/>
        <v>0.71805555555555556</v>
      </c>
      <c r="M32" s="3">
        <f t="shared" si="10"/>
        <v>0.77361111111111103</v>
      </c>
    </row>
    <row r="33" spans="1:13" ht="25.8" customHeight="1" x14ac:dyDescent="0.2">
      <c r="A33" s="23">
        <v>3</v>
      </c>
      <c r="B33" s="24" t="s">
        <v>30</v>
      </c>
      <c r="C33" s="25" t="s">
        <v>91</v>
      </c>
      <c r="D33" s="49"/>
      <c r="E33" s="28">
        <f t="shared" ref="E33:M56" si="11">E32+TIME(0,1,0)</f>
        <v>0.32986111111111099</v>
      </c>
      <c r="F33" s="28">
        <f t="shared" si="11"/>
        <v>0.38541666666666657</v>
      </c>
      <c r="G33" s="28">
        <f t="shared" si="11"/>
        <v>0.44097222222222215</v>
      </c>
      <c r="H33" s="28">
        <f t="shared" si="11"/>
        <v>0.49652777777777773</v>
      </c>
      <c r="I33" s="28">
        <f t="shared" si="11"/>
        <v>0.55208333333333326</v>
      </c>
      <c r="J33" s="28">
        <f t="shared" si="11"/>
        <v>0.60763888888888884</v>
      </c>
      <c r="K33" s="28">
        <f t="shared" si="11"/>
        <v>0.66319444444444442</v>
      </c>
      <c r="L33" s="28">
        <f t="shared" si="11"/>
        <v>0.71875</v>
      </c>
      <c r="M33" s="28">
        <f t="shared" si="11"/>
        <v>0.77430555555555547</v>
      </c>
    </row>
    <row r="34" spans="1:13" ht="25.8" customHeight="1" x14ac:dyDescent="0.2">
      <c r="A34" s="1">
        <v>4</v>
      </c>
      <c r="B34" s="2" t="s">
        <v>31</v>
      </c>
      <c r="C34" s="13" t="s">
        <v>92</v>
      </c>
      <c r="D34" s="49"/>
      <c r="E34" s="3">
        <f t="shared" si="11"/>
        <v>0.33055555555555544</v>
      </c>
      <c r="F34" s="3">
        <f t="shared" si="11"/>
        <v>0.38611111111111102</v>
      </c>
      <c r="G34" s="3">
        <f t="shared" si="11"/>
        <v>0.4416666666666666</v>
      </c>
      <c r="H34" s="3">
        <f t="shared" si="11"/>
        <v>0.49722222222222218</v>
      </c>
      <c r="I34" s="3">
        <f t="shared" si="11"/>
        <v>0.5527777777777777</v>
      </c>
      <c r="J34" s="3">
        <f t="shared" si="11"/>
        <v>0.60833333333333328</v>
      </c>
      <c r="K34" s="3">
        <f t="shared" si="11"/>
        <v>0.66388888888888886</v>
      </c>
      <c r="L34" s="3">
        <f t="shared" si="11"/>
        <v>0.71944444444444444</v>
      </c>
      <c r="M34" s="3">
        <f t="shared" si="11"/>
        <v>0.77499999999999991</v>
      </c>
    </row>
    <row r="35" spans="1:13" ht="25.8" customHeight="1" x14ac:dyDescent="0.2">
      <c r="A35" s="23">
        <v>5</v>
      </c>
      <c r="B35" s="24" t="s">
        <v>32</v>
      </c>
      <c r="C35" s="25" t="s">
        <v>93</v>
      </c>
      <c r="D35" s="49"/>
      <c r="E35" s="28">
        <f t="shared" si="11"/>
        <v>0.33124999999999988</v>
      </c>
      <c r="F35" s="28">
        <f t="shared" si="11"/>
        <v>0.38680555555555546</v>
      </c>
      <c r="G35" s="28">
        <f t="shared" si="11"/>
        <v>0.44236111111111104</v>
      </c>
      <c r="H35" s="28">
        <f t="shared" si="11"/>
        <v>0.49791666666666662</v>
      </c>
      <c r="I35" s="28">
        <f t="shared" si="11"/>
        <v>0.55347222222222214</v>
      </c>
      <c r="J35" s="28">
        <f t="shared" si="11"/>
        <v>0.60902777777777772</v>
      </c>
      <c r="K35" s="28">
        <f t="shared" si="11"/>
        <v>0.6645833333333333</v>
      </c>
      <c r="L35" s="28">
        <f t="shared" si="11"/>
        <v>0.72013888888888888</v>
      </c>
      <c r="M35" s="28">
        <f t="shared" si="11"/>
        <v>0.77569444444444435</v>
      </c>
    </row>
    <row r="36" spans="1:13" ht="25.8" customHeight="1" x14ac:dyDescent="0.2">
      <c r="A36" s="1">
        <v>6</v>
      </c>
      <c r="B36" s="2" t="s">
        <v>33</v>
      </c>
      <c r="C36" s="13" t="s">
        <v>94</v>
      </c>
      <c r="D36" s="49"/>
      <c r="E36" s="3">
        <f t="shared" si="11"/>
        <v>0.33194444444444432</v>
      </c>
      <c r="F36" s="3">
        <f t="shared" si="11"/>
        <v>0.3874999999999999</v>
      </c>
      <c r="G36" s="3">
        <f t="shared" si="11"/>
        <v>0.44305555555555548</v>
      </c>
      <c r="H36" s="3">
        <f t="shared" si="11"/>
        <v>0.49861111111111106</v>
      </c>
      <c r="I36" s="3">
        <f t="shared" si="11"/>
        <v>0.55416666666666659</v>
      </c>
      <c r="J36" s="3">
        <f t="shared" si="11"/>
        <v>0.60972222222222217</v>
      </c>
      <c r="K36" s="3">
        <f t="shared" si="11"/>
        <v>0.66527777777777775</v>
      </c>
      <c r="L36" s="3">
        <f t="shared" si="11"/>
        <v>0.72083333333333333</v>
      </c>
      <c r="M36" s="3">
        <f t="shared" si="11"/>
        <v>0.7763888888888888</v>
      </c>
    </row>
    <row r="37" spans="1:13" ht="25.8" customHeight="1" x14ac:dyDescent="0.2">
      <c r="A37" s="23">
        <v>7</v>
      </c>
      <c r="B37" s="24" t="s">
        <v>53</v>
      </c>
      <c r="C37" s="25" t="s">
        <v>95</v>
      </c>
      <c r="D37" s="49"/>
      <c r="E37" s="28">
        <f t="shared" si="11"/>
        <v>0.33263888888888876</v>
      </c>
      <c r="F37" s="28">
        <f t="shared" si="11"/>
        <v>0.38819444444444434</v>
      </c>
      <c r="G37" s="28">
        <f t="shared" si="11"/>
        <v>0.44374999999999992</v>
      </c>
      <c r="H37" s="28">
        <f t="shared" si="11"/>
        <v>0.4993055555555555</v>
      </c>
      <c r="I37" s="28">
        <f t="shared" si="11"/>
        <v>0.55486111111111103</v>
      </c>
      <c r="J37" s="28">
        <f t="shared" si="11"/>
        <v>0.61041666666666661</v>
      </c>
      <c r="K37" s="28">
        <f t="shared" si="11"/>
        <v>0.66597222222222219</v>
      </c>
      <c r="L37" s="28">
        <f t="shared" si="11"/>
        <v>0.72152777777777777</v>
      </c>
      <c r="M37" s="28">
        <f t="shared" si="11"/>
        <v>0.77708333333333324</v>
      </c>
    </row>
    <row r="38" spans="1:13" ht="25.8" customHeight="1" x14ac:dyDescent="0.2">
      <c r="A38" s="1">
        <v>8</v>
      </c>
      <c r="B38" s="2" t="s">
        <v>22</v>
      </c>
      <c r="C38" s="13" t="s">
        <v>96</v>
      </c>
      <c r="D38" s="49"/>
      <c r="E38" s="3">
        <f>E37+TIME(0,2,0)</f>
        <v>0.33402777777777765</v>
      </c>
      <c r="F38" s="3">
        <f t="shared" ref="F38:M38" si="12">F37+TIME(0,2,0)</f>
        <v>0.38958333333333323</v>
      </c>
      <c r="G38" s="3">
        <f t="shared" si="12"/>
        <v>0.44513888888888881</v>
      </c>
      <c r="H38" s="3">
        <f t="shared" si="12"/>
        <v>0.50069444444444444</v>
      </c>
      <c r="I38" s="3">
        <f t="shared" si="12"/>
        <v>0.55624999999999991</v>
      </c>
      <c r="J38" s="3">
        <f t="shared" si="12"/>
        <v>0.61180555555555549</v>
      </c>
      <c r="K38" s="3">
        <f t="shared" si="12"/>
        <v>0.66736111111111107</v>
      </c>
      <c r="L38" s="3">
        <f t="shared" si="12"/>
        <v>0.72291666666666665</v>
      </c>
      <c r="M38" s="3">
        <f t="shared" si="12"/>
        <v>0.77847222222222212</v>
      </c>
    </row>
    <row r="39" spans="1:13" ht="25.8" customHeight="1" x14ac:dyDescent="0.2">
      <c r="A39" s="23">
        <v>9</v>
      </c>
      <c r="B39" s="24" t="s">
        <v>56</v>
      </c>
      <c r="C39" s="25" t="s">
        <v>97</v>
      </c>
      <c r="D39" s="49"/>
      <c r="E39" s="28">
        <f t="shared" si="11"/>
        <v>0.33472222222222209</v>
      </c>
      <c r="F39" s="28">
        <f t="shared" si="11"/>
        <v>0.39027777777777767</v>
      </c>
      <c r="G39" s="28">
        <f t="shared" si="11"/>
        <v>0.44583333333333325</v>
      </c>
      <c r="H39" s="28">
        <f t="shared" si="11"/>
        <v>0.50138888888888888</v>
      </c>
      <c r="I39" s="28">
        <f t="shared" si="11"/>
        <v>0.55694444444444435</v>
      </c>
      <c r="J39" s="28">
        <f t="shared" si="11"/>
        <v>0.61249999999999993</v>
      </c>
      <c r="K39" s="28">
        <f t="shared" si="11"/>
        <v>0.66805555555555551</v>
      </c>
      <c r="L39" s="28">
        <f t="shared" si="11"/>
        <v>0.72361111111111109</v>
      </c>
      <c r="M39" s="28">
        <f t="shared" si="11"/>
        <v>0.77916666666666656</v>
      </c>
    </row>
    <row r="40" spans="1:13" ht="25.8" customHeight="1" x14ac:dyDescent="0.2">
      <c r="A40" s="1">
        <v>10</v>
      </c>
      <c r="B40" s="2" t="s">
        <v>21</v>
      </c>
      <c r="C40" s="13" t="s">
        <v>83</v>
      </c>
      <c r="D40" s="49"/>
      <c r="E40" s="3">
        <f>E39+TIME(0,2,0)</f>
        <v>0.33611111111111097</v>
      </c>
      <c r="F40" s="3">
        <f t="shared" ref="F40:M40" si="13">F39+TIME(0,2,0)</f>
        <v>0.39166666666666655</v>
      </c>
      <c r="G40" s="3">
        <f t="shared" si="13"/>
        <v>0.44722222222222213</v>
      </c>
      <c r="H40" s="3">
        <f t="shared" si="13"/>
        <v>0.50277777777777777</v>
      </c>
      <c r="I40" s="3">
        <f t="shared" si="13"/>
        <v>0.55833333333333324</v>
      </c>
      <c r="J40" s="3">
        <f t="shared" si="13"/>
        <v>0.61388888888888882</v>
      </c>
      <c r="K40" s="3">
        <f t="shared" si="13"/>
        <v>0.6694444444444444</v>
      </c>
      <c r="L40" s="3">
        <f t="shared" si="13"/>
        <v>0.72499999999999998</v>
      </c>
      <c r="M40" s="3">
        <f t="shared" si="13"/>
        <v>0.78055555555555545</v>
      </c>
    </row>
    <row r="41" spans="1:13" ht="25.8" customHeight="1" x14ac:dyDescent="0.2">
      <c r="A41" s="23">
        <v>11</v>
      </c>
      <c r="B41" s="24" t="s">
        <v>20</v>
      </c>
      <c r="C41" s="25" t="s">
        <v>98</v>
      </c>
      <c r="D41" s="49"/>
      <c r="E41" s="28">
        <f t="shared" si="11"/>
        <v>0.33680555555555541</v>
      </c>
      <c r="F41" s="28">
        <f t="shared" si="11"/>
        <v>0.39236111111111099</v>
      </c>
      <c r="G41" s="28">
        <f t="shared" si="11"/>
        <v>0.44791666666666657</v>
      </c>
      <c r="H41" s="28">
        <f t="shared" si="11"/>
        <v>0.50347222222222221</v>
      </c>
      <c r="I41" s="28">
        <f t="shared" si="11"/>
        <v>0.55902777777777768</v>
      </c>
      <c r="J41" s="28">
        <f t="shared" si="11"/>
        <v>0.61458333333333326</v>
      </c>
      <c r="K41" s="28">
        <f t="shared" si="11"/>
        <v>0.67013888888888884</v>
      </c>
      <c r="L41" s="28">
        <f t="shared" si="11"/>
        <v>0.72569444444444442</v>
      </c>
      <c r="M41" s="28">
        <f t="shared" si="11"/>
        <v>0.78124999999999989</v>
      </c>
    </row>
    <row r="42" spans="1:13" ht="25.8" customHeight="1" x14ac:dyDescent="0.2">
      <c r="A42" s="1">
        <v>12</v>
      </c>
      <c r="B42" s="4" t="s">
        <v>51</v>
      </c>
      <c r="C42" s="14" t="s">
        <v>99</v>
      </c>
      <c r="D42" s="49"/>
      <c r="E42" s="3">
        <f>E41+TIME(0,2,0)</f>
        <v>0.3381944444444443</v>
      </c>
      <c r="F42" s="3">
        <f t="shared" ref="F42:M43" si="14">F41+TIME(0,2,0)</f>
        <v>0.39374999999999988</v>
      </c>
      <c r="G42" s="3">
        <f t="shared" si="14"/>
        <v>0.44930555555555546</v>
      </c>
      <c r="H42" s="3">
        <f t="shared" si="14"/>
        <v>0.50486111111111109</v>
      </c>
      <c r="I42" s="3">
        <f t="shared" si="14"/>
        <v>0.56041666666666656</v>
      </c>
      <c r="J42" s="3">
        <f t="shared" si="14"/>
        <v>0.61597222222222214</v>
      </c>
      <c r="K42" s="3">
        <f t="shared" si="14"/>
        <v>0.67152777777777772</v>
      </c>
      <c r="L42" s="3">
        <f t="shared" si="14"/>
        <v>0.7270833333333333</v>
      </c>
      <c r="M42" s="3">
        <f t="shared" si="14"/>
        <v>0.78263888888888877</v>
      </c>
    </row>
    <row r="43" spans="1:13" ht="25.8" customHeight="1" x14ac:dyDescent="0.2">
      <c r="A43" s="23">
        <v>13</v>
      </c>
      <c r="B43" s="24" t="s">
        <v>19</v>
      </c>
      <c r="C43" s="25" t="s">
        <v>100</v>
      </c>
      <c r="D43" s="49"/>
      <c r="E43" s="28">
        <f>E42+TIME(0,2,0)</f>
        <v>0.33958333333333318</v>
      </c>
      <c r="F43" s="28">
        <f t="shared" si="14"/>
        <v>0.39513888888888876</v>
      </c>
      <c r="G43" s="28">
        <f t="shared" si="14"/>
        <v>0.45069444444444434</v>
      </c>
      <c r="H43" s="28">
        <f t="shared" si="14"/>
        <v>0.50624999999999998</v>
      </c>
      <c r="I43" s="28">
        <f t="shared" si="14"/>
        <v>0.56180555555555545</v>
      </c>
      <c r="J43" s="28">
        <f t="shared" si="14"/>
        <v>0.61736111111111103</v>
      </c>
      <c r="K43" s="28">
        <f t="shared" si="14"/>
        <v>0.67291666666666661</v>
      </c>
      <c r="L43" s="28">
        <f t="shared" si="14"/>
        <v>0.72847222222222219</v>
      </c>
      <c r="M43" s="28">
        <f t="shared" si="14"/>
        <v>0.78402777777777766</v>
      </c>
    </row>
    <row r="44" spans="1:13" ht="25.8" customHeight="1" x14ac:dyDescent="0.2">
      <c r="A44" s="1">
        <v>14</v>
      </c>
      <c r="B44" s="2" t="s">
        <v>34</v>
      </c>
      <c r="C44" s="13" t="s">
        <v>115</v>
      </c>
      <c r="D44" s="49"/>
      <c r="E44" s="3">
        <f t="shared" si="11"/>
        <v>0.34027777777777762</v>
      </c>
      <c r="F44" s="3">
        <f t="shared" si="11"/>
        <v>0.3958333333333332</v>
      </c>
      <c r="G44" s="3">
        <f t="shared" si="11"/>
        <v>0.45138888888888878</v>
      </c>
      <c r="H44" s="3">
        <f t="shared" si="11"/>
        <v>0.50694444444444442</v>
      </c>
      <c r="I44" s="3">
        <f t="shared" si="11"/>
        <v>0.56249999999999989</v>
      </c>
      <c r="J44" s="3">
        <f t="shared" si="11"/>
        <v>0.61805555555555547</v>
      </c>
      <c r="K44" s="3">
        <f t="shared" si="11"/>
        <v>0.67361111111111105</v>
      </c>
      <c r="L44" s="3">
        <f t="shared" si="11"/>
        <v>0.72916666666666663</v>
      </c>
      <c r="M44" s="3">
        <f t="shared" si="11"/>
        <v>0.7847222222222221</v>
      </c>
    </row>
    <row r="45" spans="1:13" ht="25.8" customHeight="1" x14ac:dyDescent="0.2">
      <c r="A45" s="23">
        <v>15</v>
      </c>
      <c r="B45" s="24" t="s">
        <v>18</v>
      </c>
      <c r="C45" s="25" t="s">
        <v>80</v>
      </c>
      <c r="D45" s="49"/>
      <c r="E45" s="28">
        <f t="shared" si="11"/>
        <v>0.34097222222222207</v>
      </c>
      <c r="F45" s="28">
        <f t="shared" si="11"/>
        <v>0.39652777777777765</v>
      </c>
      <c r="G45" s="28">
        <f t="shared" si="11"/>
        <v>0.45208333333333323</v>
      </c>
      <c r="H45" s="28">
        <f t="shared" si="11"/>
        <v>0.50763888888888886</v>
      </c>
      <c r="I45" s="28">
        <f t="shared" si="11"/>
        <v>0.56319444444444433</v>
      </c>
      <c r="J45" s="28">
        <f t="shared" si="11"/>
        <v>0.61874999999999991</v>
      </c>
      <c r="K45" s="28">
        <f t="shared" si="11"/>
        <v>0.67430555555555549</v>
      </c>
      <c r="L45" s="28">
        <f t="shared" si="11"/>
        <v>0.72986111111111107</v>
      </c>
      <c r="M45" s="28">
        <f t="shared" si="11"/>
        <v>0.78541666666666654</v>
      </c>
    </row>
    <row r="46" spans="1:13" ht="25.8" customHeight="1" x14ac:dyDescent="0.2">
      <c r="A46" s="1">
        <v>16</v>
      </c>
      <c r="B46" s="2" t="s">
        <v>52</v>
      </c>
      <c r="C46" s="13" t="s">
        <v>101</v>
      </c>
      <c r="D46" s="49"/>
      <c r="E46" s="3">
        <f t="shared" si="11"/>
        <v>0.34166666666666651</v>
      </c>
      <c r="F46" s="3">
        <f t="shared" si="11"/>
        <v>0.39722222222222209</v>
      </c>
      <c r="G46" s="3">
        <f t="shared" si="11"/>
        <v>0.45277777777777767</v>
      </c>
      <c r="H46" s="3">
        <f t="shared" si="11"/>
        <v>0.5083333333333333</v>
      </c>
      <c r="I46" s="3">
        <f t="shared" si="11"/>
        <v>0.56388888888888877</v>
      </c>
      <c r="J46" s="3">
        <f t="shared" si="11"/>
        <v>0.61944444444444435</v>
      </c>
      <c r="K46" s="3">
        <f t="shared" si="11"/>
        <v>0.67499999999999993</v>
      </c>
      <c r="L46" s="3">
        <f t="shared" si="11"/>
        <v>0.73055555555555551</v>
      </c>
      <c r="M46" s="3">
        <f t="shared" si="11"/>
        <v>0.78611111111111098</v>
      </c>
    </row>
    <row r="47" spans="1:13" ht="25.8" customHeight="1" x14ac:dyDescent="0.2">
      <c r="A47" s="23">
        <v>17</v>
      </c>
      <c r="B47" s="24" t="s">
        <v>17</v>
      </c>
      <c r="C47" s="25" t="s">
        <v>78</v>
      </c>
      <c r="D47" s="49"/>
      <c r="E47" s="28">
        <f t="shared" si="11"/>
        <v>0.34236111111111095</v>
      </c>
      <c r="F47" s="28">
        <f t="shared" si="11"/>
        <v>0.39791666666666653</v>
      </c>
      <c r="G47" s="28">
        <f t="shared" si="11"/>
        <v>0.45347222222222211</v>
      </c>
      <c r="H47" s="28">
        <f t="shared" si="11"/>
        <v>0.50902777777777775</v>
      </c>
      <c r="I47" s="28">
        <f t="shared" si="11"/>
        <v>0.56458333333333321</v>
      </c>
      <c r="J47" s="28">
        <f t="shared" si="11"/>
        <v>0.6201388888888888</v>
      </c>
      <c r="K47" s="28">
        <f t="shared" si="11"/>
        <v>0.67569444444444438</v>
      </c>
      <c r="L47" s="28">
        <f t="shared" si="11"/>
        <v>0.73124999999999996</v>
      </c>
      <c r="M47" s="28">
        <f t="shared" si="11"/>
        <v>0.78680555555555542</v>
      </c>
    </row>
    <row r="48" spans="1:13" ht="25.8" customHeight="1" x14ac:dyDescent="0.2">
      <c r="A48" s="1">
        <v>18</v>
      </c>
      <c r="B48" s="2" t="s">
        <v>16</v>
      </c>
      <c r="C48" s="13" t="s">
        <v>77</v>
      </c>
      <c r="D48" s="49"/>
      <c r="E48" s="3">
        <f t="shared" si="11"/>
        <v>0.34305555555555539</v>
      </c>
      <c r="F48" s="3">
        <f t="shared" si="11"/>
        <v>0.39861111111111097</v>
      </c>
      <c r="G48" s="3">
        <f t="shared" si="11"/>
        <v>0.45416666666666655</v>
      </c>
      <c r="H48" s="3">
        <f t="shared" si="11"/>
        <v>0.50972222222222219</v>
      </c>
      <c r="I48" s="3">
        <f t="shared" si="11"/>
        <v>0.56527777777777766</v>
      </c>
      <c r="J48" s="3">
        <f t="shared" si="11"/>
        <v>0.62083333333333324</v>
      </c>
      <c r="K48" s="3">
        <f t="shared" si="11"/>
        <v>0.67638888888888882</v>
      </c>
      <c r="L48" s="3">
        <f t="shared" si="11"/>
        <v>0.7319444444444444</v>
      </c>
      <c r="M48" s="3">
        <f t="shared" si="11"/>
        <v>0.78749999999999987</v>
      </c>
    </row>
    <row r="49" spans="1:13" ht="25.8" customHeight="1" x14ac:dyDescent="0.2">
      <c r="A49" s="23">
        <v>19</v>
      </c>
      <c r="B49" s="24" t="s">
        <v>15</v>
      </c>
      <c r="C49" s="25" t="s">
        <v>76</v>
      </c>
      <c r="D49" s="49"/>
      <c r="E49" s="28">
        <f t="shared" si="11"/>
        <v>0.34374999999999983</v>
      </c>
      <c r="F49" s="28">
        <f t="shared" si="11"/>
        <v>0.39930555555555541</v>
      </c>
      <c r="G49" s="28">
        <f t="shared" si="11"/>
        <v>0.45486111111111099</v>
      </c>
      <c r="H49" s="28">
        <f t="shared" si="11"/>
        <v>0.51041666666666663</v>
      </c>
      <c r="I49" s="28">
        <f t="shared" si="11"/>
        <v>0.5659722222222221</v>
      </c>
      <c r="J49" s="28">
        <f t="shared" si="11"/>
        <v>0.62152777777777768</v>
      </c>
      <c r="K49" s="28">
        <f t="shared" si="11"/>
        <v>0.67708333333333326</v>
      </c>
      <c r="L49" s="28">
        <f t="shared" si="11"/>
        <v>0.73263888888888884</v>
      </c>
      <c r="M49" s="28">
        <f t="shared" si="11"/>
        <v>0.78819444444444431</v>
      </c>
    </row>
    <row r="50" spans="1:13" ht="25.8" customHeight="1" x14ac:dyDescent="0.2">
      <c r="A50" s="1">
        <v>20</v>
      </c>
      <c r="B50" s="2" t="s">
        <v>14</v>
      </c>
      <c r="C50" s="13" t="s">
        <v>75</v>
      </c>
      <c r="D50" s="49"/>
      <c r="E50" s="3">
        <f t="shared" si="11"/>
        <v>0.34444444444444428</v>
      </c>
      <c r="F50" s="3">
        <f t="shared" si="11"/>
        <v>0.39999999999999986</v>
      </c>
      <c r="G50" s="3">
        <f t="shared" si="11"/>
        <v>0.45555555555555544</v>
      </c>
      <c r="H50" s="3">
        <f t="shared" si="11"/>
        <v>0.51111111111111107</v>
      </c>
      <c r="I50" s="3">
        <f t="shared" si="11"/>
        <v>0.56666666666666654</v>
      </c>
      <c r="J50" s="3">
        <f t="shared" si="11"/>
        <v>0.62222222222222212</v>
      </c>
      <c r="K50" s="3">
        <f t="shared" si="11"/>
        <v>0.6777777777777777</v>
      </c>
      <c r="L50" s="3">
        <f t="shared" si="11"/>
        <v>0.73333333333333328</v>
      </c>
      <c r="M50" s="3">
        <f t="shared" si="11"/>
        <v>0.78888888888888875</v>
      </c>
    </row>
    <row r="51" spans="1:13" ht="25.8" customHeight="1" x14ac:dyDescent="0.2">
      <c r="A51" s="23">
        <v>21</v>
      </c>
      <c r="B51" s="24" t="s">
        <v>13</v>
      </c>
      <c r="C51" s="25" t="s">
        <v>102</v>
      </c>
      <c r="D51" s="49"/>
      <c r="E51" s="28">
        <f t="shared" si="11"/>
        <v>0.34513888888888872</v>
      </c>
      <c r="F51" s="28">
        <f t="shared" si="11"/>
        <v>0.4006944444444443</v>
      </c>
      <c r="G51" s="28">
        <f t="shared" si="11"/>
        <v>0.45624999999999988</v>
      </c>
      <c r="H51" s="28">
        <f t="shared" si="11"/>
        <v>0.51180555555555551</v>
      </c>
      <c r="I51" s="28">
        <f t="shared" si="11"/>
        <v>0.56736111111111098</v>
      </c>
      <c r="J51" s="28">
        <f t="shared" si="11"/>
        <v>0.62291666666666656</v>
      </c>
      <c r="K51" s="28">
        <f t="shared" si="11"/>
        <v>0.67847222222222214</v>
      </c>
      <c r="L51" s="28">
        <f t="shared" si="11"/>
        <v>0.73402777777777772</v>
      </c>
      <c r="M51" s="28">
        <f t="shared" si="11"/>
        <v>0.78958333333333319</v>
      </c>
    </row>
    <row r="52" spans="1:13" ht="25.8" customHeight="1" x14ac:dyDescent="0.2">
      <c r="A52" s="1">
        <v>22</v>
      </c>
      <c r="B52" s="2" t="s">
        <v>50</v>
      </c>
      <c r="C52" s="13" t="s">
        <v>103</v>
      </c>
      <c r="D52" s="49"/>
      <c r="E52" s="3">
        <f t="shared" si="11"/>
        <v>0.34583333333333316</v>
      </c>
      <c r="F52" s="3">
        <f t="shared" si="11"/>
        <v>0.40138888888888874</v>
      </c>
      <c r="G52" s="3">
        <f t="shared" si="11"/>
        <v>0.45694444444444432</v>
      </c>
      <c r="H52" s="3">
        <f t="shared" si="11"/>
        <v>0.51249999999999996</v>
      </c>
      <c r="I52" s="3">
        <f t="shared" si="11"/>
        <v>0.56805555555555542</v>
      </c>
      <c r="J52" s="3">
        <f t="shared" si="11"/>
        <v>0.62361111111111101</v>
      </c>
      <c r="K52" s="3">
        <f t="shared" si="11"/>
        <v>0.67916666666666659</v>
      </c>
      <c r="L52" s="3">
        <f t="shared" si="11"/>
        <v>0.73472222222222217</v>
      </c>
      <c r="M52" s="3">
        <f t="shared" si="11"/>
        <v>0.79027777777777763</v>
      </c>
    </row>
    <row r="53" spans="1:13" ht="25.8" customHeight="1" x14ac:dyDescent="0.2">
      <c r="A53" s="23">
        <v>23</v>
      </c>
      <c r="B53" s="24" t="s">
        <v>12</v>
      </c>
      <c r="C53" s="25" t="s">
        <v>104</v>
      </c>
      <c r="D53" s="49"/>
      <c r="E53" s="28">
        <f t="shared" si="11"/>
        <v>0.3465277777777776</v>
      </c>
      <c r="F53" s="28">
        <f t="shared" si="11"/>
        <v>0.40208333333333318</v>
      </c>
      <c r="G53" s="28">
        <f t="shared" si="11"/>
        <v>0.45763888888888876</v>
      </c>
      <c r="H53" s="28">
        <f t="shared" si="11"/>
        <v>0.5131944444444444</v>
      </c>
      <c r="I53" s="28">
        <f t="shared" si="11"/>
        <v>0.56874999999999987</v>
      </c>
      <c r="J53" s="28">
        <f t="shared" si="11"/>
        <v>0.62430555555555545</v>
      </c>
      <c r="K53" s="28">
        <f t="shared" si="11"/>
        <v>0.67986111111111103</v>
      </c>
      <c r="L53" s="28">
        <f t="shared" si="11"/>
        <v>0.73541666666666661</v>
      </c>
      <c r="M53" s="28">
        <f t="shared" si="11"/>
        <v>0.79097222222222208</v>
      </c>
    </row>
    <row r="54" spans="1:13" ht="25.8" customHeight="1" x14ac:dyDescent="0.2">
      <c r="A54" s="1">
        <v>24</v>
      </c>
      <c r="B54" s="4" t="s">
        <v>339</v>
      </c>
      <c r="C54" s="13" t="s">
        <v>340</v>
      </c>
      <c r="D54" s="49"/>
      <c r="E54" s="3">
        <f t="shared" si="11"/>
        <v>0.34722222222222204</v>
      </c>
      <c r="F54" s="3">
        <f t="shared" si="11"/>
        <v>0.40277777777777762</v>
      </c>
      <c r="G54" s="3">
        <f t="shared" si="11"/>
        <v>0.4583333333333332</v>
      </c>
      <c r="H54" s="3">
        <f t="shared" si="11"/>
        <v>0.51388888888888884</v>
      </c>
      <c r="I54" s="3">
        <f t="shared" si="11"/>
        <v>0.56944444444444431</v>
      </c>
      <c r="J54" s="3">
        <f t="shared" si="11"/>
        <v>0.62499999999999989</v>
      </c>
      <c r="K54" s="3">
        <f t="shared" si="11"/>
        <v>0.68055555555555547</v>
      </c>
      <c r="L54" s="3">
        <f t="shared" si="11"/>
        <v>0.73611111111111105</v>
      </c>
      <c r="M54" s="3">
        <f t="shared" si="11"/>
        <v>0.79166666666666652</v>
      </c>
    </row>
    <row r="55" spans="1:13" ht="25.8" customHeight="1" x14ac:dyDescent="0.2">
      <c r="A55" s="23">
        <v>25</v>
      </c>
      <c r="B55" s="24" t="s">
        <v>57</v>
      </c>
      <c r="C55" s="25" t="s">
        <v>105</v>
      </c>
      <c r="D55" s="49"/>
      <c r="E55" s="28">
        <f t="shared" si="11"/>
        <v>0.34791666666666649</v>
      </c>
      <c r="F55" s="28">
        <f t="shared" si="11"/>
        <v>0.40347222222222207</v>
      </c>
      <c r="G55" s="28">
        <f t="shared" si="11"/>
        <v>0.45902777777777765</v>
      </c>
      <c r="H55" s="28">
        <f t="shared" si="11"/>
        <v>0.51458333333333328</v>
      </c>
      <c r="I55" s="28">
        <f t="shared" si="11"/>
        <v>0.57013888888888875</v>
      </c>
      <c r="J55" s="28">
        <f t="shared" si="11"/>
        <v>0.62569444444444433</v>
      </c>
      <c r="K55" s="28">
        <f t="shared" si="11"/>
        <v>0.68124999999999991</v>
      </c>
      <c r="L55" s="28">
        <f t="shared" si="11"/>
        <v>0.73680555555555549</v>
      </c>
      <c r="M55" s="28">
        <f t="shared" si="11"/>
        <v>0.79236111111111096</v>
      </c>
    </row>
    <row r="56" spans="1:13" ht="25.8" customHeight="1" x14ac:dyDescent="0.2">
      <c r="A56" s="1">
        <v>26</v>
      </c>
      <c r="B56" s="2" t="s">
        <v>58</v>
      </c>
      <c r="C56" s="13" t="s">
        <v>70</v>
      </c>
      <c r="D56" s="49"/>
      <c r="E56" s="3">
        <f t="shared" si="11"/>
        <v>0.34861111111111093</v>
      </c>
      <c r="F56" s="3">
        <f t="shared" si="11"/>
        <v>0.40416666666666651</v>
      </c>
      <c r="G56" s="3">
        <f t="shared" si="11"/>
        <v>0.45972222222222209</v>
      </c>
      <c r="H56" s="3">
        <f t="shared" si="11"/>
        <v>0.51527777777777772</v>
      </c>
      <c r="I56" s="3">
        <f t="shared" si="11"/>
        <v>0.57083333333333319</v>
      </c>
      <c r="J56" s="3">
        <f t="shared" si="11"/>
        <v>0.62638888888888877</v>
      </c>
      <c r="K56" s="3">
        <f t="shared" si="11"/>
        <v>0.68194444444444435</v>
      </c>
      <c r="L56" s="3">
        <f t="shared" si="11"/>
        <v>0.73749999999999993</v>
      </c>
      <c r="M56" s="3">
        <f t="shared" si="11"/>
        <v>0.7930555555555554</v>
      </c>
    </row>
    <row r="57" spans="1:13" ht="25.8" customHeight="1" x14ac:dyDescent="0.2">
      <c r="A57" s="23">
        <v>27</v>
      </c>
      <c r="B57" s="24" t="s">
        <v>68</v>
      </c>
      <c r="C57" s="25" t="s">
        <v>69</v>
      </c>
      <c r="D57" s="50"/>
      <c r="E57" s="28">
        <f>E56+TIME(0,13,0)</f>
        <v>0.35763888888888873</v>
      </c>
      <c r="F57" s="28">
        <f t="shared" ref="F57:M57" si="15">F56+TIME(0,13,0)</f>
        <v>0.41319444444444431</v>
      </c>
      <c r="G57" s="28">
        <f t="shared" si="15"/>
        <v>0.46874999999999989</v>
      </c>
      <c r="H57" s="28">
        <f t="shared" si="15"/>
        <v>0.52430555555555547</v>
      </c>
      <c r="I57" s="28">
        <f t="shared" si="15"/>
        <v>0.57986111111111094</v>
      </c>
      <c r="J57" s="28">
        <f t="shared" si="15"/>
        <v>0.63541666666666652</v>
      </c>
      <c r="K57" s="28">
        <f t="shared" si="15"/>
        <v>0.6909722222222221</v>
      </c>
      <c r="L57" s="28">
        <f t="shared" si="15"/>
        <v>0.74652777777777768</v>
      </c>
      <c r="M57" s="28">
        <f t="shared" si="15"/>
        <v>0.80208333333333315</v>
      </c>
    </row>
    <row r="58" spans="1:13" ht="3.75" customHeight="1" x14ac:dyDescent="0.2"/>
  </sheetData>
  <mergeCells count="4">
    <mergeCell ref="A1:M1"/>
    <mergeCell ref="A29:M29"/>
    <mergeCell ref="D3:D27"/>
    <mergeCell ref="D31:D57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8"/>
  </sheetPr>
  <dimension ref="A1:Q25"/>
  <sheetViews>
    <sheetView tabSelected="1" zoomScaleNormal="100" workbookViewId="0">
      <selection sqref="A1:Q1"/>
    </sheetView>
  </sheetViews>
  <sheetFormatPr defaultRowHeight="13.2" x14ac:dyDescent="0.2"/>
  <cols>
    <col min="1" max="1" width="4.44140625" customWidth="1"/>
    <col min="2" max="2" width="24.44140625" style="9" customWidth="1"/>
    <col min="3" max="3" width="24.44140625" style="15" customWidth="1"/>
    <col min="4" max="4" width="24.44140625" customWidth="1"/>
    <col min="5" max="13" width="7.21875" customWidth="1"/>
    <col min="14" max="14" width="7.21875" style="8" customWidth="1"/>
    <col min="15" max="17" width="7.21875" customWidth="1"/>
  </cols>
  <sheetData>
    <row r="1" spans="1:17" ht="42" customHeight="1" x14ac:dyDescent="0.2">
      <c r="A1" s="47" t="s">
        <v>203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</row>
    <row r="2" spans="1:17" ht="25.8" customHeight="1" x14ac:dyDescent="0.2">
      <c r="A2" s="1" t="s">
        <v>0</v>
      </c>
      <c r="B2" s="20" t="s">
        <v>1</v>
      </c>
      <c r="C2" s="17" t="s">
        <v>116</v>
      </c>
      <c r="D2" s="10" t="s">
        <v>126</v>
      </c>
      <c r="E2" s="16" t="s">
        <v>2</v>
      </c>
      <c r="F2" s="1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41</v>
      </c>
      <c r="O2" s="1" t="s">
        <v>42</v>
      </c>
      <c r="P2" s="1" t="s">
        <v>43</v>
      </c>
      <c r="Q2" s="1" t="s">
        <v>44</v>
      </c>
    </row>
    <row r="3" spans="1:17" ht="25.8" customHeight="1" x14ac:dyDescent="0.2">
      <c r="A3" s="6">
        <v>1</v>
      </c>
      <c r="B3" s="21" t="s">
        <v>35</v>
      </c>
      <c r="C3" s="18" t="s">
        <v>106</v>
      </c>
      <c r="D3" s="51" t="s">
        <v>146</v>
      </c>
      <c r="E3" s="7" t="s">
        <v>63</v>
      </c>
      <c r="F3" s="7">
        <v>0.31736111111111115</v>
      </c>
      <c r="G3" s="7">
        <v>0.35902777777777778</v>
      </c>
      <c r="H3" s="7">
        <v>0.40069444444444402</v>
      </c>
      <c r="I3" s="7">
        <v>0.44236111111111098</v>
      </c>
      <c r="J3" s="7">
        <v>0.484027777777778</v>
      </c>
      <c r="K3" s="7">
        <v>0.52569444444444402</v>
      </c>
      <c r="L3" s="7">
        <v>0.56736111111111098</v>
      </c>
      <c r="M3" s="7">
        <v>0.60902777777777795</v>
      </c>
      <c r="N3" s="7">
        <v>0.65069444444444402</v>
      </c>
      <c r="O3" s="7">
        <v>0.69236111111111098</v>
      </c>
      <c r="P3" s="7">
        <v>0.73402777777777795</v>
      </c>
      <c r="Q3" s="7">
        <v>0.77569444444444446</v>
      </c>
    </row>
    <row r="4" spans="1:17" ht="25.8" customHeight="1" x14ac:dyDescent="0.2">
      <c r="A4" s="1">
        <v>2</v>
      </c>
      <c r="B4" s="4" t="s">
        <v>36</v>
      </c>
      <c r="C4" s="13" t="s">
        <v>107</v>
      </c>
      <c r="D4" s="52"/>
      <c r="E4" s="3" t="s">
        <v>63</v>
      </c>
      <c r="F4" s="3">
        <f t="shared" ref="F4:G4" si="0">F3+TIME(0,1,0)</f>
        <v>0.31805555555555559</v>
      </c>
      <c r="G4" s="3">
        <f t="shared" si="0"/>
        <v>0.35972222222222222</v>
      </c>
      <c r="H4" s="3">
        <f t="shared" ref="H4:I4" si="1">H3+TIME(0,1,0)</f>
        <v>0.40138888888888846</v>
      </c>
      <c r="I4" s="3">
        <f t="shared" si="1"/>
        <v>0.44305555555555542</v>
      </c>
      <c r="J4" s="3">
        <f t="shared" ref="J4:P4" si="2">J3+TIME(0,1,0)</f>
        <v>0.48472222222222244</v>
      </c>
      <c r="K4" s="3">
        <f t="shared" si="2"/>
        <v>0.52638888888888846</v>
      </c>
      <c r="L4" s="3">
        <f t="shared" si="2"/>
        <v>0.56805555555555542</v>
      </c>
      <c r="M4" s="3">
        <f t="shared" si="2"/>
        <v>0.60972222222222239</v>
      </c>
      <c r="N4" s="3">
        <f t="shared" si="2"/>
        <v>0.65138888888888846</v>
      </c>
      <c r="O4" s="3">
        <f t="shared" si="2"/>
        <v>0.69305555555555542</v>
      </c>
      <c r="P4" s="3">
        <f t="shared" si="2"/>
        <v>0.73472222222222239</v>
      </c>
      <c r="Q4" s="3">
        <f t="shared" ref="Q4:Q5" si="3">Q3+TIME(0,1,0)</f>
        <v>0.77638888888888891</v>
      </c>
    </row>
    <row r="5" spans="1:17" ht="25.8" customHeight="1" x14ac:dyDescent="0.2">
      <c r="A5" s="6">
        <v>3</v>
      </c>
      <c r="B5" s="21" t="s">
        <v>37</v>
      </c>
      <c r="C5" s="18" t="s">
        <v>108</v>
      </c>
      <c r="D5" s="52"/>
      <c r="E5" s="7" t="s">
        <v>63</v>
      </c>
      <c r="F5" s="7">
        <f t="shared" ref="F5:G5" si="4">F4+TIME(0,1,0)</f>
        <v>0.31875000000000003</v>
      </c>
      <c r="G5" s="7">
        <f t="shared" si="4"/>
        <v>0.36041666666666666</v>
      </c>
      <c r="H5" s="7">
        <f t="shared" ref="H5:I5" si="5">H4+TIME(0,1,0)</f>
        <v>0.4020833333333329</v>
      </c>
      <c r="I5" s="7">
        <f t="shared" si="5"/>
        <v>0.44374999999999987</v>
      </c>
      <c r="J5" s="7">
        <f t="shared" ref="J5:P5" si="6">J4+TIME(0,1,0)</f>
        <v>0.48541666666666689</v>
      </c>
      <c r="K5" s="7">
        <f t="shared" si="6"/>
        <v>0.5270833333333329</v>
      </c>
      <c r="L5" s="7">
        <f t="shared" si="6"/>
        <v>0.56874999999999987</v>
      </c>
      <c r="M5" s="7">
        <f t="shared" si="6"/>
        <v>0.61041666666666683</v>
      </c>
      <c r="N5" s="7">
        <f t="shared" si="6"/>
        <v>0.6520833333333329</v>
      </c>
      <c r="O5" s="7">
        <f t="shared" si="6"/>
        <v>0.69374999999999987</v>
      </c>
      <c r="P5" s="7">
        <f t="shared" si="6"/>
        <v>0.73541666666666683</v>
      </c>
      <c r="Q5" s="7">
        <f t="shared" si="3"/>
        <v>0.77708333333333335</v>
      </c>
    </row>
    <row r="6" spans="1:17" ht="25.8" customHeight="1" x14ac:dyDescent="0.2">
      <c r="A6" s="1">
        <v>4</v>
      </c>
      <c r="B6" s="4" t="s">
        <v>38</v>
      </c>
      <c r="C6" s="13" t="s">
        <v>109</v>
      </c>
      <c r="D6" s="52"/>
      <c r="E6" s="3" t="s">
        <v>63</v>
      </c>
      <c r="F6" s="3">
        <f>F5+TIME(0,2,0)</f>
        <v>0.32013888888888892</v>
      </c>
      <c r="G6" s="3">
        <f>G5+TIME(0,2,0)</f>
        <v>0.36180555555555555</v>
      </c>
      <c r="H6" s="3">
        <f t="shared" ref="H6:I6" si="7">H5+TIME(0,2,0)</f>
        <v>0.40347222222222179</v>
      </c>
      <c r="I6" s="3">
        <f t="shared" si="7"/>
        <v>0.44513888888888875</v>
      </c>
      <c r="J6" s="3">
        <f t="shared" ref="J6" si="8">J5+TIME(0,2,0)</f>
        <v>0.48680555555555577</v>
      </c>
      <c r="K6" s="3">
        <f t="shared" ref="K6" si="9">K5+TIME(0,2,0)</f>
        <v>0.52847222222222179</v>
      </c>
      <c r="L6" s="3">
        <f t="shared" ref="L6" si="10">L5+TIME(0,2,0)</f>
        <v>0.57013888888888875</v>
      </c>
      <c r="M6" s="3">
        <f t="shared" ref="M6" si="11">M5+TIME(0,2,0)</f>
        <v>0.61180555555555571</v>
      </c>
      <c r="N6" s="3">
        <f t="shared" ref="N6" si="12">N5+TIME(0,2,0)</f>
        <v>0.65347222222222179</v>
      </c>
      <c r="O6" s="3">
        <f t="shared" ref="O6" si="13">O5+TIME(0,2,0)</f>
        <v>0.69513888888888875</v>
      </c>
      <c r="P6" s="3">
        <f t="shared" ref="P6" si="14">P5+TIME(0,2,0)</f>
        <v>0.73680555555555571</v>
      </c>
      <c r="Q6" s="3">
        <f t="shared" ref="Q6" si="15">Q5+TIME(0,2,0)</f>
        <v>0.77847222222222223</v>
      </c>
    </row>
    <row r="7" spans="1:17" ht="25.8" customHeight="1" x14ac:dyDescent="0.2">
      <c r="A7" s="6">
        <v>5</v>
      </c>
      <c r="B7" s="21" t="s">
        <v>39</v>
      </c>
      <c r="C7" s="18" t="s">
        <v>110</v>
      </c>
      <c r="D7" s="52"/>
      <c r="E7" s="7" t="s">
        <v>63</v>
      </c>
      <c r="F7" s="7">
        <f t="shared" ref="F7:G7" si="16">F6+TIME(0,1,0)</f>
        <v>0.32083333333333336</v>
      </c>
      <c r="G7" s="7">
        <f t="shared" si="16"/>
        <v>0.36249999999999999</v>
      </c>
      <c r="H7" s="7">
        <f t="shared" ref="H7:I7" si="17">H6+TIME(0,1,0)</f>
        <v>0.40416666666666623</v>
      </c>
      <c r="I7" s="7">
        <f t="shared" si="17"/>
        <v>0.44583333333333319</v>
      </c>
      <c r="J7" s="7">
        <f t="shared" ref="J7:P7" si="18">J6+TIME(0,1,0)</f>
        <v>0.48750000000000021</v>
      </c>
      <c r="K7" s="7">
        <f t="shared" si="18"/>
        <v>0.52916666666666623</v>
      </c>
      <c r="L7" s="7">
        <f t="shared" si="18"/>
        <v>0.57083333333333319</v>
      </c>
      <c r="M7" s="7">
        <f t="shared" si="18"/>
        <v>0.61250000000000016</v>
      </c>
      <c r="N7" s="7">
        <f t="shared" si="18"/>
        <v>0.65416666666666623</v>
      </c>
      <c r="O7" s="7">
        <f t="shared" si="18"/>
        <v>0.69583333333333319</v>
      </c>
      <c r="P7" s="7">
        <f t="shared" si="18"/>
        <v>0.73750000000000016</v>
      </c>
      <c r="Q7" s="7">
        <f t="shared" ref="Q7:Q12" si="19">Q6+TIME(0,1,0)</f>
        <v>0.77916666666666667</v>
      </c>
    </row>
    <row r="8" spans="1:17" ht="25.8" customHeight="1" x14ac:dyDescent="0.2">
      <c r="A8" s="1">
        <v>6</v>
      </c>
      <c r="B8" s="4" t="s">
        <v>54</v>
      </c>
      <c r="C8" s="13" t="s">
        <v>111</v>
      </c>
      <c r="D8" s="52"/>
      <c r="E8" s="3" t="s">
        <v>63</v>
      </c>
      <c r="F8" s="3">
        <f t="shared" ref="F8:G8" si="20">F7+TIME(0,1,0)</f>
        <v>0.3215277777777778</v>
      </c>
      <c r="G8" s="3">
        <f t="shared" si="20"/>
        <v>0.36319444444444443</v>
      </c>
      <c r="H8" s="3">
        <f t="shared" ref="H8:I8" si="21">H7+TIME(0,1,0)</f>
        <v>0.40486111111111067</v>
      </c>
      <c r="I8" s="3">
        <f t="shared" si="21"/>
        <v>0.44652777777777763</v>
      </c>
      <c r="J8" s="3">
        <f t="shared" ref="J8:P8" si="22">J7+TIME(0,1,0)</f>
        <v>0.48819444444444465</v>
      </c>
      <c r="K8" s="3">
        <f t="shared" si="22"/>
        <v>0.52986111111111067</v>
      </c>
      <c r="L8" s="3">
        <f t="shared" si="22"/>
        <v>0.57152777777777763</v>
      </c>
      <c r="M8" s="3">
        <f t="shared" si="22"/>
        <v>0.6131944444444446</v>
      </c>
      <c r="N8" s="3">
        <f t="shared" si="22"/>
        <v>0.65486111111111067</v>
      </c>
      <c r="O8" s="3">
        <f t="shared" si="22"/>
        <v>0.69652777777777763</v>
      </c>
      <c r="P8" s="3">
        <f t="shared" si="22"/>
        <v>0.7381944444444446</v>
      </c>
      <c r="Q8" s="3">
        <f t="shared" si="19"/>
        <v>0.77986111111111112</v>
      </c>
    </row>
    <row r="9" spans="1:17" ht="25.8" customHeight="1" x14ac:dyDescent="0.2">
      <c r="A9" s="6">
        <v>7</v>
      </c>
      <c r="B9" s="21" t="s">
        <v>55</v>
      </c>
      <c r="C9" s="18" t="s">
        <v>112</v>
      </c>
      <c r="D9" s="52"/>
      <c r="E9" s="7" t="s">
        <v>63</v>
      </c>
      <c r="F9" s="7">
        <f t="shared" ref="F9:G9" si="23">F8+TIME(0,1,0)</f>
        <v>0.32222222222222224</v>
      </c>
      <c r="G9" s="7">
        <f t="shared" si="23"/>
        <v>0.36388888888888887</v>
      </c>
      <c r="H9" s="7">
        <f t="shared" ref="H9:I9" si="24">H8+TIME(0,1,0)</f>
        <v>0.40555555555555511</v>
      </c>
      <c r="I9" s="7">
        <f t="shared" si="24"/>
        <v>0.44722222222222208</v>
      </c>
      <c r="J9" s="7">
        <f t="shared" ref="J9:P9" si="25">J8+TIME(0,1,0)</f>
        <v>0.48888888888888909</v>
      </c>
      <c r="K9" s="7">
        <f t="shared" si="25"/>
        <v>0.53055555555555511</v>
      </c>
      <c r="L9" s="7">
        <f t="shared" si="25"/>
        <v>0.57222222222222208</v>
      </c>
      <c r="M9" s="7">
        <f t="shared" si="25"/>
        <v>0.61388888888888904</v>
      </c>
      <c r="N9" s="7">
        <f t="shared" si="25"/>
        <v>0.65555555555555511</v>
      </c>
      <c r="O9" s="7">
        <f t="shared" si="25"/>
        <v>0.69722222222222208</v>
      </c>
      <c r="P9" s="7">
        <f t="shared" si="25"/>
        <v>0.73888888888888904</v>
      </c>
      <c r="Q9" s="7">
        <f t="shared" si="19"/>
        <v>0.78055555555555556</v>
      </c>
    </row>
    <row r="10" spans="1:17" ht="25.8" customHeight="1" x14ac:dyDescent="0.2">
      <c r="A10" s="1">
        <v>8</v>
      </c>
      <c r="B10" s="4" t="s">
        <v>56</v>
      </c>
      <c r="C10" s="13" t="s">
        <v>84</v>
      </c>
      <c r="D10" s="52"/>
      <c r="E10" s="3" t="s">
        <v>63</v>
      </c>
      <c r="F10" s="3">
        <f t="shared" ref="F10:G10" si="26">F9+TIME(0,1,0)</f>
        <v>0.32291666666666669</v>
      </c>
      <c r="G10" s="3">
        <f t="shared" si="26"/>
        <v>0.36458333333333331</v>
      </c>
      <c r="H10" s="3">
        <f t="shared" ref="H10:I10" si="27">H9+TIME(0,1,0)</f>
        <v>0.40624999999999956</v>
      </c>
      <c r="I10" s="3">
        <f t="shared" si="27"/>
        <v>0.44791666666666652</v>
      </c>
      <c r="J10" s="3">
        <f t="shared" ref="J10:P10" si="28">J9+TIME(0,1,0)</f>
        <v>0.48958333333333354</v>
      </c>
      <c r="K10" s="3">
        <f t="shared" si="28"/>
        <v>0.53124999999999956</v>
      </c>
      <c r="L10" s="3">
        <f t="shared" si="28"/>
        <v>0.57291666666666652</v>
      </c>
      <c r="M10" s="3">
        <f t="shared" si="28"/>
        <v>0.61458333333333348</v>
      </c>
      <c r="N10" s="3">
        <f t="shared" si="28"/>
        <v>0.65624999999999956</v>
      </c>
      <c r="O10" s="3">
        <f t="shared" si="28"/>
        <v>0.69791666666666652</v>
      </c>
      <c r="P10" s="3">
        <f t="shared" si="28"/>
        <v>0.73958333333333348</v>
      </c>
      <c r="Q10" s="3">
        <f t="shared" si="19"/>
        <v>0.78125</v>
      </c>
    </row>
    <row r="11" spans="1:17" ht="25.8" customHeight="1" x14ac:dyDescent="0.2">
      <c r="A11" s="6">
        <v>9</v>
      </c>
      <c r="B11" s="21" t="s">
        <v>151</v>
      </c>
      <c r="C11" s="18" t="s">
        <v>134</v>
      </c>
      <c r="D11" s="52"/>
      <c r="E11" s="7" t="s">
        <v>63</v>
      </c>
      <c r="F11" s="7">
        <f>F10+TIME(0,2,0)</f>
        <v>0.32430555555555557</v>
      </c>
      <c r="G11" s="7">
        <f>G10+TIME(0,2,0)</f>
        <v>0.3659722222222222</v>
      </c>
      <c r="H11" s="7">
        <f t="shared" ref="H11" si="29">H10+TIME(0,2,0)</f>
        <v>0.40763888888888844</v>
      </c>
      <c r="I11" s="7">
        <f>I10+TIME(0,1,0)</f>
        <v>0.44861111111111096</v>
      </c>
      <c r="J11" s="7">
        <f t="shared" ref="J11:P11" si="30">J10+TIME(0,1,0)</f>
        <v>0.49027777777777798</v>
      </c>
      <c r="K11" s="7">
        <f t="shared" si="30"/>
        <v>0.531944444444444</v>
      </c>
      <c r="L11" s="7">
        <f t="shared" si="30"/>
        <v>0.57361111111111096</v>
      </c>
      <c r="M11" s="7">
        <f t="shared" si="30"/>
        <v>0.61527777777777792</v>
      </c>
      <c r="N11" s="7">
        <f t="shared" si="30"/>
        <v>0.656944444444444</v>
      </c>
      <c r="O11" s="7">
        <f t="shared" si="30"/>
        <v>0.69861111111111096</v>
      </c>
      <c r="P11" s="7">
        <f t="shared" si="30"/>
        <v>0.74027777777777792</v>
      </c>
      <c r="Q11" s="7">
        <f>Q10+TIME(0,2,0)</f>
        <v>0.78263888888888888</v>
      </c>
    </row>
    <row r="12" spans="1:17" ht="25.8" customHeight="1" x14ac:dyDescent="0.2">
      <c r="A12" s="1">
        <v>10</v>
      </c>
      <c r="B12" s="4" t="s">
        <v>152</v>
      </c>
      <c r="C12" s="13" t="s">
        <v>133</v>
      </c>
      <c r="D12" s="52"/>
      <c r="E12" s="3" t="s">
        <v>63</v>
      </c>
      <c r="F12" s="3">
        <f t="shared" ref="F12:G12" si="31">F11+TIME(0,1,0)</f>
        <v>0.32500000000000001</v>
      </c>
      <c r="G12" s="3">
        <f t="shared" si="31"/>
        <v>0.36666666666666664</v>
      </c>
      <c r="H12" s="3">
        <f t="shared" ref="H12:I12" si="32">H11+TIME(0,1,0)</f>
        <v>0.40833333333333288</v>
      </c>
      <c r="I12" s="3">
        <f t="shared" si="32"/>
        <v>0.4493055555555554</v>
      </c>
      <c r="J12" s="3">
        <f t="shared" ref="J12:P12" si="33">J11+TIME(0,1,0)</f>
        <v>0.49097222222222242</v>
      </c>
      <c r="K12" s="3">
        <f t="shared" si="33"/>
        <v>0.53263888888888844</v>
      </c>
      <c r="L12" s="3">
        <f t="shared" si="33"/>
        <v>0.5743055555555554</v>
      </c>
      <c r="M12" s="3">
        <f t="shared" si="33"/>
        <v>0.61597222222222237</v>
      </c>
      <c r="N12" s="3">
        <f t="shared" si="33"/>
        <v>0.65763888888888844</v>
      </c>
      <c r="O12" s="3">
        <f t="shared" si="33"/>
        <v>0.6993055555555554</v>
      </c>
      <c r="P12" s="3">
        <f t="shared" si="33"/>
        <v>0.74097222222222237</v>
      </c>
      <c r="Q12" s="3">
        <f t="shared" si="19"/>
        <v>0.78333333333333333</v>
      </c>
    </row>
    <row r="13" spans="1:17" ht="25.8" customHeight="1" x14ac:dyDescent="0.2">
      <c r="A13" s="6">
        <v>11</v>
      </c>
      <c r="B13" s="21" t="s">
        <v>40</v>
      </c>
      <c r="C13" s="18" t="s">
        <v>114</v>
      </c>
      <c r="D13" s="52"/>
      <c r="E13" s="7">
        <v>0.29444444444444445</v>
      </c>
      <c r="F13" s="7">
        <f>F12+TIME(0,4,0)</f>
        <v>0.32777777777777778</v>
      </c>
      <c r="G13" s="7">
        <f>G12+TIME(0,4,0)</f>
        <v>0.36944444444444441</v>
      </c>
      <c r="H13" s="7">
        <f t="shared" ref="H13:I13" si="34">H12+TIME(0,4,0)</f>
        <v>0.41111111111111065</v>
      </c>
      <c r="I13" s="7">
        <f t="shared" si="34"/>
        <v>0.45208333333333317</v>
      </c>
      <c r="J13" s="7">
        <f t="shared" ref="J13" si="35">J12+TIME(0,4,0)</f>
        <v>0.49375000000000019</v>
      </c>
      <c r="K13" s="7">
        <f t="shared" ref="K13" si="36">K12+TIME(0,4,0)</f>
        <v>0.53541666666666621</v>
      </c>
      <c r="L13" s="7">
        <f t="shared" ref="L13" si="37">L12+TIME(0,4,0)</f>
        <v>0.57708333333333317</v>
      </c>
      <c r="M13" s="7">
        <f t="shared" ref="M13" si="38">M12+TIME(0,4,0)</f>
        <v>0.61875000000000013</v>
      </c>
      <c r="N13" s="7">
        <f t="shared" ref="N13" si="39">N12+TIME(0,4,0)</f>
        <v>0.66041666666666621</v>
      </c>
      <c r="O13" s="7">
        <f t="shared" ref="O13" si="40">O12+TIME(0,4,0)</f>
        <v>0.70208333333333317</v>
      </c>
      <c r="P13" s="7">
        <f t="shared" ref="P13" si="41">P12+TIME(0,4,0)</f>
        <v>0.74375000000000013</v>
      </c>
      <c r="Q13" s="7">
        <f>Q12+TIME(0,10,0)</f>
        <v>0.79027777777777775</v>
      </c>
    </row>
    <row r="14" spans="1:17" ht="25.8" customHeight="1" x14ac:dyDescent="0.2">
      <c r="A14" s="1">
        <v>12</v>
      </c>
      <c r="B14" s="4" t="s">
        <v>153</v>
      </c>
      <c r="C14" s="13" t="s">
        <v>113</v>
      </c>
      <c r="D14" s="52"/>
      <c r="E14" s="3">
        <f t="shared" ref="E14:F24" si="42">E13+TIME(0,1,0)</f>
        <v>0.2951388888888889</v>
      </c>
      <c r="F14" s="3">
        <f t="shared" si="42"/>
        <v>0.32847222222222222</v>
      </c>
      <c r="G14" s="3">
        <f t="shared" ref="G14:I14" si="43">G13+TIME(0,1,0)</f>
        <v>0.37013888888888885</v>
      </c>
      <c r="H14" s="3">
        <f t="shared" si="43"/>
        <v>0.41180555555555509</v>
      </c>
      <c r="I14" s="3">
        <f t="shared" si="43"/>
        <v>0.45277777777777761</v>
      </c>
      <c r="J14" s="3">
        <f t="shared" ref="J14:P14" si="44">J13+TIME(0,1,0)</f>
        <v>0.49444444444444463</v>
      </c>
      <c r="K14" s="3">
        <f t="shared" si="44"/>
        <v>0.53611111111111065</v>
      </c>
      <c r="L14" s="3">
        <f t="shared" si="44"/>
        <v>0.57777777777777761</v>
      </c>
      <c r="M14" s="3">
        <f t="shared" si="44"/>
        <v>0.61944444444444458</v>
      </c>
      <c r="N14" s="3">
        <f t="shared" si="44"/>
        <v>0.66111111111111065</v>
      </c>
      <c r="O14" s="3">
        <f t="shared" si="44"/>
        <v>0.70277777777777761</v>
      </c>
      <c r="P14" s="3">
        <f t="shared" si="44"/>
        <v>0.74444444444444458</v>
      </c>
      <c r="Q14" s="3" t="s">
        <v>63</v>
      </c>
    </row>
    <row r="15" spans="1:17" ht="25.8" customHeight="1" x14ac:dyDescent="0.2">
      <c r="A15" s="6">
        <v>13</v>
      </c>
      <c r="B15" s="21" t="s">
        <v>59</v>
      </c>
      <c r="C15" s="22" t="s">
        <v>99</v>
      </c>
      <c r="D15" s="52"/>
      <c r="E15" s="7" t="s">
        <v>158</v>
      </c>
      <c r="F15" s="7">
        <f>F14+TIME(0,8,0)</f>
        <v>0.33402777777777776</v>
      </c>
      <c r="G15" s="7">
        <f>G14+TIME(0,8,0)</f>
        <v>0.37569444444444439</v>
      </c>
      <c r="H15" s="7">
        <f t="shared" ref="H15:I15" si="45">H14+TIME(0,8,0)</f>
        <v>0.41736111111111063</v>
      </c>
      <c r="I15" s="7">
        <f t="shared" si="45"/>
        <v>0.45833333333333315</v>
      </c>
      <c r="J15" s="7">
        <f t="shared" ref="J15" si="46">J14+TIME(0,8,0)</f>
        <v>0.50000000000000022</v>
      </c>
      <c r="K15" s="7">
        <f t="shared" ref="K15" si="47">K14+TIME(0,8,0)</f>
        <v>0.54166666666666619</v>
      </c>
      <c r="L15" s="7">
        <f t="shared" ref="L15" si="48">L14+TIME(0,8,0)</f>
        <v>0.58333333333333315</v>
      </c>
      <c r="M15" s="7">
        <f t="shared" ref="M15" si="49">M14+TIME(0,8,0)</f>
        <v>0.62500000000000011</v>
      </c>
      <c r="N15" s="7">
        <f t="shared" ref="N15" si="50">N14+TIME(0,8,0)</f>
        <v>0.66666666666666619</v>
      </c>
      <c r="O15" s="7">
        <f t="shared" ref="O15" si="51">O14+TIME(0,8,0)</f>
        <v>0.70833333333333315</v>
      </c>
      <c r="P15" s="7">
        <f t="shared" ref="P15" si="52">P14+TIME(0,8,0)</f>
        <v>0.75000000000000011</v>
      </c>
      <c r="Q15" s="7" t="s">
        <v>63</v>
      </c>
    </row>
    <row r="16" spans="1:17" ht="25.8" customHeight="1" x14ac:dyDescent="0.2">
      <c r="A16" s="1">
        <v>14</v>
      </c>
      <c r="B16" s="4" t="s">
        <v>154</v>
      </c>
      <c r="C16" s="13" t="s">
        <v>82</v>
      </c>
      <c r="D16" s="52"/>
      <c r="E16" s="3" t="s">
        <v>158</v>
      </c>
      <c r="F16" s="3">
        <f>F15+TIME(0,3,0)</f>
        <v>0.33611111111111108</v>
      </c>
      <c r="G16" s="3">
        <f>G15+TIME(0,3,0)</f>
        <v>0.37777777777777771</v>
      </c>
      <c r="H16" s="3">
        <f t="shared" ref="H16:I16" si="53">H15+TIME(0,3,0)</f>
        <v>0.41944444444444395</v>
      </c>
      <c r="I16" s="3">
        <f t="shared" si="53"/>
        <v>0.46041666666666647</v>
      </c>
      <c r="J16" s="3">
        <f t="shared" ref="J16" si="54">J15+TIME(0,3,0)</f>
        <v>0.50208333333333355</v>
      </c>
      <c r="K16" s="3">
        <f t="shared" ref="K16" si="55">K15+TIME(0,3,0)</f>
        <v>0.54374999999999951</v>
      </c>
      <c r="L16" s="3">
        <f t="shared" ref="L16" si="56">L15+TIME(0,3,0)</f>
        <v>0.58541666666666647</v>
      </c>
      <c r="M16" s="3">
        <f t="shared" ref="M16" si="57">M15+TIME(0,3,0)</f>
        <v>0.62708333333333344</v>
      </c>
      <c r="N16" s="3">
        <f t="shared" ref="N16" si="58">N15+TIME(0,3,0)</f>
        <v>0.66874999999999951</v>
      </c>
      <c r="O16" s="3">
        <f t="shared" ref="O16" si="59">O15+TIME(0,3,0)</f>
        <v>0.71041666666666647</v>
      </c>
      <c r="P16" s="3">
        <f t="shared" ref="P16" si="60">P15+TIME(0,3,0)</f>
        <v>0.75208333333333344</v>
      </c>
      <c r="Q16" s="3" t="s">
        <v>63</v>
      </c>
    </row>
    <row r="17" spans="1:17" ht="25.8" customHeight="1" x14ac:dyDescent="0.2">
      <c r="A17" s="6">
        <v>15</v>
      </c>
      <c r="B17" s="21" t="s">
        <v>155</v>
      </c>
      <c r="C17" s="18" t="s">
        <v>83</v>
      </c>
      <c r="D17" s="52"/>
      <c r="E17" s="7" t="s">
        <v>158</v>
      </c>
      <c r="F17" s="7">
        <f t="shared" ref="F17:G17" si="61">F16+TIME(0,1,0)</f>
        <v>0.33680555555555552</v>
      </c>
      <c r="G17" s="7">
        <f t="shared" si="61"/>
        <v>0.37847222222222215</v>
      </c>
      <c r="H17" s="7">
        <f t="shared" ref="H17:I17" si="62">H16+TIME(0,1,0)</f>
        <v>0.4201388888888884</v>
      </c>
      <c r="I17" s="7">
        <f t="shared" si="62"/>
        <v>0.46111111111111092</v>
      </c>
      <c r="J17" s="7">
        <f t="shared" ref="J17:P17" si="63">J16+TIME(0,1,0)</f>
        <v>0.50277777777777799</v>
      </c>
      <c r="K17" s="7">
        <f t="shared" si="63"/>
        <v>0.54444444444444395</v>
      </c>
      <c r="L17" s="7">
        <f t="shared" si="63"/>
        <v>0.58611111111111092</v>
      </c>
      <c r="M17" s="7">
        <f t="shared" si="63"/>
        <v>0.62777777777777788</v>
      </c>
      <c r="N17" s="7">
        <f t="shared" si="63"/>
        <v>0.66944444444444395</v>
      </c>
      <c r="O17" s="7">
        <f t="shared" si="63"/>
        <v>0.71111111111111092</v>
      </c>
      <c r="P17" s="7">
        <f t="shared" si="63"/>
        <v>0.75277777777777788</v>
      </c>
      <c r="Q17" s="7" t="s">
        <v>63</v>
      </c>
    </row>
    <row r="18" spans="1:17" ht="25.8" customHeight="1" x14ac:dyDescent="0.2">
      <c r="A18" s="1">
        <v>16</v>
      </c>
      <c r="B18" s="4" t="s">
        <v>56</v>
      </c>
      <c r="C18" s="13" t="s">
        <v>84</v>
      </c>
      <c r="D18" s="52"/>
      <c r="E18" s="3">
        <f>E14+TIME(0,2,0)</f>
        <v>0.29652777777777778</v>
      </c>
      <c r="F18" s="3">
        <f t="shared" ref="F18:G18" si="64">F17+TIME(0,1,0)</f>
        <v>0.33749999999999997</v>
      </c>
      <c r="G18" s="3">
        <f t="shared" si="64"/>
        <v>0.3791666666666666</v>
      </c>
      <c r="H18" s="3">
        <f t="shared" ref="H18:I18" si="65">H17+TIME(0,1,0)</f>
        <v>0.42083333333333284</v>
      </c>
      <c r="I18" s="3">
        <f t="shared" si="65"/>
        <v>0.46180555555555536</v>
      </c>
      <c r="J18" s="3">
        <f t="shared" ref="J18:P18" si="66">J17+TIME(0,1,0)</f>
        <v>0.50347222222222243</v>
      </c>
      <c r="K18" s="3">
        <f t="shared" si="66"/>
        <v>0.5451388888888884</v>
      </c>
      <c r="L18" s="3">
        <f t="shared" si="66"/>
        <v>0.58680555555555536</v>
      </c>
      <c r="M18" s="3">
        <f t="shared" si="66"/>
        <v>0.62847222222222232</v>
      </c>
      <c r="N18" s="3">
        <f t="shared" si="66"/>
        <v>0.6701388888888884</v>
      </c>
      <c r="O18" s="3">
        <f t="shared" si="66"/>
        <v>0.71180555555555536</v>
      </c>
      <c r="P18" s="3">
        <f t="shared" si="66"/>
        <v>0.75347222222222232</v>
      </c>
      <c r="Q18" s="3" t="s">
        <v>63</v>
      </c>
    </row>
    <row r="19" spans="1:17" ht="25.8" customHeight="1" x14ac:dyDescent="0.2">
      <c r="A19" s="6">
        <v>17</v>
      </c>
      <c r="B19" s="21" t="s">
        <v>156</v>
      </c>
      <c r="C19" s="18" t="s">
        <v>112</v>
      </c>
      <c r="D19" s="52"/>
      <c r="E19" s="7">
        <f>E18+TIME(0,1,0)</f>
        <v>0.29722222222222222</v>
      </c>
      <c r="F19" s="7">
        <f t="shared" ref="F19:G19" si="67">F18+TIME(0,1,0)</f>
        <v>0.33819444444444441</v>
      </c>
      <c r="G19" s="7">
        <f t="shared" si="67"/>
        <v>0.37986111111111104</v>
      </c>
      <c r="H19" s="7">
        <f t="shared" ref="H19:I19" si="68">H18+TIME(0,1,0)</f>
        <v>0.42152777777777728</v>
      </c>
      <c r="I19" s="7">
        <f t="shared" si="68"/>
        <v>0.4624999999999998</v>
      </c>
      <c r="J19" s="7">
        <f t="shared" ref="J19:P19" si="69">J18+TIME(0,1,0)</f>
        <v>0.50416666666666687</v>
      </c>
      <c r="K19" s="7">
        <f t="shared" si="69"/>
        <v>0.54583333333333284</v>
      </c>
      <c r="L19" s="7">
        <f t="shared" si="69"/>
        <v>0.5874999999999998</v>
      </c>
      <c r="M19" s="7">
        <f t="shared" si="69"/>
        <v>0.62916666666666676</v>
      </c>
      <c r="N19" s="7">
        <f t="shared" si="69"/>
        <v>0.67083333333333284</v>
      </c>
      <c r="O19" s="7">
        <f t="shared" si="69"/>
        <v>0.7124999999999998</v>
      </c>
      <c r="P19" s="7">
        <f t="shared" si="69"/>
        <v>0.75416666666666676</v>
      </c>
      <c r="Q19" s="7" t="s">
        <v>63</v>
      </c>
    </row>
    <row r="20" spans="1:17" ht="25.8" customHeight="1" x14ac:dyDescent="0.2">
      <c r="A20" s="1">
        <v>18</v>
      </c>
      <c r="B20" s="4" t="s">
        <v>54</v>
      </c>
      <c r="C20" s="13" t="s">
        <v>111</v>
      </c>
      <c r="D20" s="52"/>
      <c r="E20" s="3">
        <f t="shared" si="42"/>
        <v>0.29791666666666666</v>
      </c>
      <c r="F20" s="3">
        <f t="shared" si="42"/>
        <v>0.33888888888888885</v>
      </c>
      <c r="G20" s="3">
        <f t="shared" ref="G20:I20" si="70">G19+TIME(0,1,0)</f>
        <v>0.38055555555555548</v>
      </c>
      <c r="H20" s="3">
        <f t="shared" si="70"/>
        <v>0.42222222222222172</v>
      </c>
      <c r="I20" s="3">
        <f t="shared" si="70"/>
        <v>0.46319444444444424</v>
      </c>
      <c r="J20" s="3">
        <f t="shared" ref="J20:P20" si="71">J19+TIME(0,1,0)</f>
        <v>0.50486111111111132</v>
      </c>
      <c r="K20" s="3">
        <f t="shared" si="71"/>
        <v>0.54652777777777728</v>
      </c>
      <c r="L20" s="3">
        <f t="shared" si="71"/>
        <v>0.58819444444444424</v>
      </c>
      <c r="M20" s="3">
        <f t="shared" si="71"/>
        <v>0.6298611111111112</v>
      </c>
      <c r="N20" s="3">
        <f t="shared" si="71"/>
        <v>0.67152777777777728</v>
      </c>
      <c r="O20" s="3">
        <f t="shared" si="71"/>
        <v>0.71319444444444424</v>
      </c>
      <c r="P20" s="3">
        <f t="shared" si="71"/>
        <v>0.7548611111111112</v>
      </c>
      <c r="Q20" s="3" t="s">
        <v>63</v>
      </c>
    </row>
    <row r="21" spans="1:17" ht="25.8" customHeight="1" x14ac:dyDescent="0.2">
      <c r="A21" s="6">
        <v>19</v>
      </c>
      <c r="B21" s="21" t="s">
        <v>39</v>
      </c>
      <c r="C21" s="18" t="s">
        <v>110</v>
      </c>
      <c r="D21" s="52"/>
      <c r="E21" s="7">
        <f t="shared" si="42"/>
        <v>0.2986111111111111</v>
      </c>
      <c r="F21" s="7">
        <f t="shared" si="42"/>
        <v>0.33958333333333329</v>
      </c>
      <c r="G21" s="7">
        <f t="shared" ref="G21:I21" si="72">G20+TIME(0,1,0)</f>
        <v>0.38124999999999992</v>
      </c>
      <c r="H21" s="7">
        <f t="shared" si="72"/>
        <v>0.42291666666666616</v>
      </c>
      <c r="I21" s="7">
        <f t="shared" si="72"/>
        <v>0.46388888888888868</v>
      </c>
      <c r="J21" s="7">
        <f t="shared" ref="J21:P21" si="73">J20+TIME(0,1,0)</f>
        <v>0.50555555555555576</v>
      </c>
      <c r="K21" s="7">
        <f t="shared" si="73"/>
        <v>0.54722222222222172</v>
      </c>
      <c r="L21" s="7">
        <f t="shared" si="73"/>
        <v>0.58888888888888868</v>
      </c>
      <c r="M21" s="7">
        <f t="shared" si="73"/>
        <v>0.63055555555555565</v>
      </c>
      <c r="N21" s="7">
        <f t="shared" si="73"/>
        <v>0.67222222222222172</v>
      </c>
      <c r="O21" s="7">
        <f t="shared" si="73"/>
        <v>0.71388888888888868</v>
      </c>
      <c r="P21" s="7">
        <f t="shared" si="73"/>
        <v>0.75555555555555565</v>
      </c>
      <c r="Q21" s="7" t="s">
        <v>63</v>
      </c>
    </row>
    <row r="22" spans="1:17" ht="25.8" customHeight="1" x14ac:dyDescent="0.2">
      <c r="A22" s="1">
        <v>20</v>
      </c>
      <c r="B22" s="4" t="s">
        <v>38</v>
      </c>
      <c r="C22" s="13" t="s">
        <v>109</v>
      </c>
      <c r="D22" s="52"/>
      <c r="E22" s="3">
        <f t="shared" si="42"/>
        <v>0.29930555555555555</v>
      </c>
      <c r="F22" s="3">
        <f t="shared" si="42"/>
        <v>0.34027777777777773</v>
      </c>
      <c r="G22" s="3">
        <f t="shared" ref="G22:I22" si="74">G21+TIME(0,1,0)</f>
        <v>0.38194444444444436</v>
      </c>
      <c r="H22" s="3">
        <f t="shared" si="74"/>
        <v>0.42361111111111061</v>
      </c>
      <c r="I22" s="3">
        <f t="shared" si="74"/>
        <v>0.46458333333333313</v>
      </c>
      <c r="J22" s="3">
        <f t="shared" ref="J22:P22" si="75">J21+TIME(0,1,0)</f>
        <v>0.5062500000000002</v>
      </c>
      <c r="K22" s="3">
        <f t="shared" si="75"/>
        <v>0.54791666666666616</v>
      </c>
      <c r="L22" s="3">
        <f t="shared" si="75"/>
        <v>0.58958333333333313</v>
      </c>
      <c r="M22" s="3">
        <f t="shared" si="75"/>
        <v>0.63125000000000009</v>
      </c>
      <c r="N22" s="3">
        <f t="shared" si="75"/>
        <v>0.67291666666666616</v>
      </c>
      <c r="O22" s="3">
        <f t="shared" si="75"/>
        <v>0.71458333333333313</v>
      </c>
      <c r="P22" s="3">
        <f t="shared" si="75"/>
        <v>0.75625000000000009</v>
      </c>
      <c r="Q22" s="3" t="s">
        <v>63</v>
      </c>
    </row>
    <row r="23" spans="1:17" ht="25.8" customHeight="1" x14ac:dyDescent="0.2">
      <c r="A23" s="6">
        <v>21</v>
      </c>
      <c r="B23" s="21" t="s">
        <v>37</v>
      </c>
      <c r="C23" s="18" t="s">
        <v>108</v>
      </c>
      <c r="D23" s="52"/>
      <c r="E23" s="7">
        <f t="shared" si="42"/>
        <v>0.3</v>
      </c>
      <c r="F23" s="7">
        <f t="shared" si="42"/>
        <v>0.34097222222222218</v>
      </c>
      <c r="G23" s="7">
        <f t="shared" ref="G23:I23" si="76">G22+TIME(0,1,0)</f>
        <v>0.38263888888888881</v>
      </c>
      <c r="H23" s="7">
        <f t="shared" si="76"/>
        <v>0.42430555555555505</v>
      </c>
      <c r="I23" s="7">
        <f t="shared" si="76"/>
        <v>0.46527777777777757</v>
      </c>
      <c r="J23" s="7">
        <f t="shared" ref="J23:P23" si="77">J22+TIME(0,1,0)</f>
        <v>0.50694444444444464</v>
      </c>
      <c r="K23" s="7">
        <f t="shared" si="77"/>
        <v>0.54861111111111061</v>
      </c>
      <c r="L23" s="7">
        <f t="shared" si="77"/>
        <v>0.59027777777777757</v>
      </c>
      <c r="M23" s="7">
        <f t="shared" si="77"/>
        <v>0.63194444444444453</v>
      </c>
      <c r="N23" s="7">
        <f t="shared" si="77"/>
        <v>0.67361111111111061</v>
      </c>
      <c r="O23" s="7">
        <f t="shared" si="77"/>
        <v>0.71527777777777757</v>
      </c>
      <c r="P23" s="7">
        <f t="shared" si="77"/>
        <v>0.75694444444444453</v>
      </c>
      <c r="Q23" s="7" t="s">
        <v>63</v>
      </c>
    </row>
    <row r="24" spans="1:17" ht="25.8" customHeight="1" x14ac:dyDescent="0.2">
      <c r="A24" s="1">
        <v>22</v>
      </c>
      <c r="B24" s="4" t="s">
        <v>36</v>
      </c>
      <c r="C24" s="13" t="s">
        <v>107</v>
      </c>
      <c r="D24" s="52"/>
      <c r="E24" s="3">
        <f t="shared" si="42"/>
        <v>0.30069444444444443</v>
      </c>
      <c r="F24" s="3">
        <f t="shared" si="42"/>
        <v>0.34166666666666662</v>
      </c>
      <c r="G24" s="3">
        <f t="shared" ref="G24:I24" si="78">G23+TIME(0,1,0)</f>
        <v>0.38333333333333325</v>
      </c>
      <c r="H24" s="3">
        <f t="shared" si="78"/>
        <v>0.42499999999999949</v>
      </c>
      <c r="I24" s="3">
        <f t="shared" si="78"/>
        <v>0.46597222222222201</v>
      </c>
      <c r="J24" s="3">
        <f t="shared" ref="J24:P24" si="79">J23+TIME(0,1,0)</f>
        <v>0.50763888888888908</v>
      </c>
      <c r="K24" s="3">
        <f t="shared" si="79"/>
        <v>0.54930555555555505</v>
      </c>
      <c r="L24" s="3">
        <f t="shared" si="79"/>
        <v>0.59097222222222201</v>
      </c>
      <c r="M24" s="3">
        <f t="shared" si="79"/>
        <v>0.63263888888888897</v>
      </c>
      <c r="N24" s="3">
        <f t="shared" si="79"/>
        <v>0.67430555555555505</v>
      </c>
      <c r="O24" s="3">
        <f t="shared" si="79"/>
        <v>0.71597222222222201</v>
      </c>
      <c r="P24" s="3">
        <f t="shared" si="79"/>
        <v>0.75763888888888897</v>
      </c>
      <c r="Q24" s="3" t="s">
        <v>63</v>
      </c>
    </row>
    <row r="25" spans="1:17" ht="25.8" customHeight="1" x14ac:dyDescent="0.2">
      <c r="A25" s="6">
        <v>23</v>
      </c>
      <c r="B25" s="21" t="s">
        <v>157</v>
      </c>
      <c r="C25" s="18" t="s">
        <v>106</v>
      </c>
      <c r="D25" s="52"/>
      <c r="E25" s="7">
        <f>E24+TIME(0,10,0)</f>
        <v>0.30763888888888885</v>
      </c>
      <c r="F25" s="7">
        <f>F24+TIME(0,12,0)</f>
        <v>0.35</v>
      </c>
      <c r="G25" s="7">
        <f>G24+TIME(0,12,0)</f>
        <v>0.39166666666666661</v>
      </c>
      <c r="H25" s="7">
        <f t="shared" ref="H25:I25" si="80">H24+TIME(0,12,0)</f>
        <v>0.43333333333333285</v>
      </c>
      <c r="I25" s="7">
        <f t="shared" si="80"/>
        <v>0.47430555555555537</v>
      </c>
      <c r="J25" s="7">
        <f t="shared" ref="J25" si="81">J24+TIME(0,12,0)</f>
        <v>0.51597222222222239</v>
      </c>
      <c r="K25" s="7">
        <f t="shared" ref="K25" si="82">K24+TIME(0,12,0)</f>
        <v>0.55763888888888835</v>
      </c>
      <c r="L25" s="7">
        <f t="shared" ref="L25" si="83">L24+TIME(0,12,0)</f>
        <v>0.59930555555555531</v>
      </c>
      <c r="M25" s="7">
        <f t="shared" ref="M25" si="84">M24+TIME(0,12,0)</f>
        <v>0.64097222222222228</v>
      </c>
      <c r="N25" s="7">
        <f t="shared" ref="N25" si="85">N24+TIME(0,12,0)</f>
        <v>0.68263888888888835</v>
      </c>
      <c r="O25" s="7">
        <f t="shared" ref="O25" si="86">O24+TIME(0,12,0)</f>
        <v>0.72430555555555531</v>
      </c>
      <c r="P25" s="7">
        <f t="shared" ref="P25" si="87">P24+TIME(0,12,0)</f>
        <v>0.76597222222222228</v>
      </c>
      <c r="Q25" s="7" t="s">
        <v>63</v>
      </c>
    </row>
  </sheetData>
  <mergeCells count="2">
    <mergeCell ref="D3:D25"/>
    <mergeCell ref="A1:Q1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FF9C9-E88F-4416-BEBB-F0B45A27E223}">
  <sheetPr>
    <tabColor theme="6"/>
  </sheetPr>
  <dimension ref="A1:T21"/>
  <sheetViews>
    <sheetView zoomScaleNormal="100" workbookViewId="0">
      <selection activeCell="C17" sqref="C17"/>
    </sheetView>
  </sheetViews>
  <sheetFormatPr defaultRowHeight="13.2" x14ac:dyDescent="0.2"/>
  <cols>
    <col min="1" max="1" width="4.44140625" customWidth="1"/>
    <col min="2" max="2" width="24.44140625" style="9" customWidth="1"/>
    <col min="3" max="3" width="24.44140625" style="15" customWidth="1"/>
    <col min="4" max="4" width="24.44140625" customWidth="1"/>
    <col min="5" max="13" width="7.21875" customWidth="1"/>
    <col min="14" max="14" width="7.21875" style="8" customWidth="1"/>
    <col min="15" max="20" width="7.21875" customWidth="1"/>
  </cols>
  <sheetData>
    <row r="1" spans="1:20" ht="42" customHeight="1" x14ac:dyDescent="0.2">
      <c r="A1" s="47" t="s">
        <v>204</v>
      </c>
      <c r="B1" s="47"/>
      <c r="C1" s="47"/>
      <c r="D1" s="47"/>
      <c r="E1" s="47"/>
      <c r="F1" s="47"/>
      <c r="G1" s="47"/>
      <c r="H1" s="47"/>
      <c r="I1" s="47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0" ht="25.8" customHeight="1" x14ac:dyDescent="0.2">
      <c r="A2" s="1" t="s">
        <v>0</v>
      </c>
      <c r="B2" s="20" t="s">
        <v>1</v>
      </c>
      <c r="C2" s="17" t="s">
        <v>71</v>
      </c>
      <c r="D2" s="10" t="s">
        <v>126</v>
      </c>
      <c r="E2" s="57" t="s">
        <v>169</v>
      </c>
      <c r="F2" s="58"/>
      <c r="G2" s="59" t="s">
        <v>170</v>
      </c>
      <c r="H2" s="60"/>
      <c r="I2" s="1" t="s">
        <v>150</v>
      </c>
      <c r="N2"/>
    </row>
    <row r="3" spans="1:20" ht="25.8" customHeight="1" x14ac:dyDescent="0.2">
      <c r="A3" s="32">
        <v>1</v>
      </c>
      <c r="B3" s="33" t="s">
        <v>159</v>
      </c>
      <c r="C3" s="34" t="s">
        <v>168</v>
      </c>
      <c r="D3" s="51" t="s">
        <v>128</v>
      </c>
      <c r="E3" s="53" t="s">
        <v>171</v>
      </c>
      <c r="F3" s="54"/>
      <c r="G3" s="53" t="s">
        <v>179</v>
      </c>
      <c r="H3" s="54"/>
      <c r="I3" s="32">
        <v>5</v>
      </c>
      <c r="N3"/>
    </row>
    <row r="4" spans="1:20" ht="25.8" customHeight="1" x14ac:dyDescent="0.2">
      <c r="A4" s="1">
        <v>2</v>
      </c>
      <c r="B4" s="4" t="s">
        <v>160</v>
      </c>
      <c r="C4" s="13" t="s">
        <v>117</v>
      </c>
      <c r="D4" s="51"/>
      <c r="E4" s="55" t="s">
        <v>172</v>
      </c>
      <c r="F4" s="56"/>
      <c r="G4" s="55" t="s">
        <v>180</v>
      </c>
      <c r="H4" s="56"/>
      <c r="I4" s="1">
        <v>7</v>
      </c>
      <c r="N4"/>
    </row>
    <row r="5" spans="1:20" ht="25.2" customHeight="1" x14ac:dyDescent="0.2">
      <c r="A5" s="32">
        <v>3</v>
      </c>
      <c r="B5" s="33" t="s">
        <v>161</v>
      </c>
      <c r="C5" s="34" t="s">
        <v>118</v>
      </c>
      <c r="D5" s="51"/>
      <c r="E5" s="53" t="s">
        <v>172</v>
      </c>
      <c r="F5" s="54"/>
      <c r="G5" s="53" t="s">
        <v>180</v>
      </c>
      <c r="H5" s="54"/>
      <c r="I5" s="32">
        <v>7</v>
      </c>
      <c r="N5"/>
    </row>
    <row r="6" spans="1:20" ht="25.8" customHeight="1" x14ac:dyDescent="0.2">
      <c r="A6" s="1">
        <v>4</v>
      </c>
      <c r="B6" s="4" t="s">
        <v>162</v>
      </c>
      <c r="C6" s="13" t="s">
        <v>119</v>
      </c>
      <c r="D6" s="51"/>
      <c r="E6" s="55" t="s">
        <v>173</v>
      </c>
      <c r="F6" s="56"/>
      <c r="G6" s="55" t="s">
        <v>181</v>
      </c>
      <c r="H6" s="56"/>
      <c r="I6" s="1">
        <v>8</v>
      </c>
      <c r="N6"/>
    </row>
    <row r="7" spans="1:20" ht="25.8" customHeight="1" x14ac:dyDescent="0.2">
      <c r="A7" s="32">
        <v>5</v>
      </c>
      <c r="B7" s="33" t="s">
        <v>163</v>
      </c>
      <c r="C7" s="34" t="s">
        <v>120</v>
      </c>
      <c r="D7" s="51"/>
      <c r="E7" s="53" t="s">
        <v>174</v>
      </c>
      <c r="F7" s="54"/>
      <c r="G7" s="53" t="s">
        <v>182</v>
      </c>
      <c r="H7" s="54"/>
      <c r="I7" s="32">
        <v>10</v>
      </c>
      <c r="N7"/>
    </row>
    <row r="8" spans="1:20" ht="25.8" customHeight="1" x14ac:dyDescent="0.2">
      <c r="A8" s="1">
        <v>6</v>
      </c>
      <c r="B8" s="4" t="s">
        <v>164</v>
      </c>
      <c r="C8" s="13" t="s">
        <v>121</v>
      </c>
      <c r="D8" s="51"/>
      <c r="E8" s="55" t="s">
        <v>175</v>
      </c>
      <c r="F8" s="56"/>
      <c r="G8" s="55" t="s">
        <v>183</v>
      </c>
      <c r="H8" s="56"/>
      <c r="I8" s="1">
        <v>11</v>
      </c>
      <c r="N8"/>
    </row>
    <row r="9" spans="1:20" ht="25.8" customHeight="1" x14ac:dyDescent="0.2">
      <c r="A9" s="32">
        <v>7</v>
      </c>
      <c r="B9" s="33" t="s">
        <v>165</v>
      </c>
      <c r="C9" s="34" t="s">
        <v>122</v>
      </c>
      <c r="D9" s="51"/>
      <c r="E9" s="53" t="s">
        <v>176</v>
      </c>
      <c r="F9" s="54"/>
      <c r="G9" s="53" t="s">
        <v>184</v>
      </c>
      <c r="H9" s="54"/>
      <c r="I9" s="32">
        <v>12</v>
      </c>
      <c r="N9"/>
    </row>
    <row r="10" spans="1:20" ht="25.8" customHeight="1" x14ac:dyDescent="0.2">
      <c r="A10" s="1">
        <v>8</v>
      </c>
      <c r="B10" s="4" t="s">
        <v>166</v>
      </c>
      <c r="C10" s="13" t="s">
        <v>123</v>
      </c>
      <c r="D10" s="51"/>
      <c r="E10" s="55" t="s">
        <v>177</v>
      </c>
      <c r="F10" s="56"/>
      <c r="G10" s="55" t="s">
        <v>185</v>
      </c>
      <c r="H10" s="56"/>
      <c r="I10" s="1">
        <v>13</v>
      </c>
      <c r="N10"/>
    </row>
    <row r="11" spans="1:20" ht="25.8" customHeight="1" x14ac:dyDescent="0.2">
      <c r="A11" s="32">
        <v>9</v>
      </c>
      <c r="B11" s="33" t="s">
        <v>167</v>
      </c>
      <c r="C11" s="34" t="s">
        <v>124</v>
      </c>
      <c r="D11" s="51"/>
      <c r="E11" s="53" t="s">
        <v>178</v>
      </c>
      <c r="F11" s="54"/>
      <c r="G11" s="53" t="s">
        <v>186</v>
      </c>
      <c r="H11" s="54"/>
      <c r="I11" s="32">
        <v>16</v>
      </c>
      <c r="N11"/>
    </row>
    <row r="13" spans="1:20" ht="42" customHeight="1" x14ac:dyDescent="0.2">
      <c r="A13" s="47" t="s">
        <v>205</v>
      </c>
      <c r="B13" s="47"/>
      <c r="C13" s="47"/>
      <c r="D13" s="47"/>
      <c r="E13" s="47"/>
      <c r="F13" s="47"/>
      <c r="G13" s="47"/>
      <c r="H13" s="47"/>
      <c r="I13" s="5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</row>
    <row r="14" spans="1:20" ht="25.8" customHeight="1" x14ac:dyDescent="0.2">
      <c r="A14" s="1" t="s">
        <v>0</v>
      </c>
      <c r="B14" s="20" t="s">
        <v>1</v>
      </c>
      <c r="C14" s="17" t="s">
        <v>71</v>
      </c>
      <c r="D14" s="10" t="s">
        <v>126</v>
      </c>
      <c r="E14" s="30" t="s">
        <v>169</v>
      </c>
      <c r="F14" s="59" t="s">
        <v>170</v>
      </c>
      <c r="G14" s="60"/>
      <c r="H14" s="10" t="s">
        <v>150</v>
      </c>
      <c r="I14" s="36"/>
      <c r="N14"/>
    </row>
    <row r="15" spans="1:20" ht="25.8" customHeight="1" x14ac:dyDescent="0.2">
      <c r="A15" s="32">
        <v>1</v>
      </c>
      <c r="B15" s="33" t="s">
        <v>167</v>
      </c>
      <c r="C15" s="34" t="s">
        <v>124</v>
      </c>
      <c r="D15" s="51" t="s">
        <v>128</v>
      </c>
      <c r="E15" s="35">
        <v>49</v>
      </c>
      <c r="F15" s="53" t="s">
        <v>194</v>
      </c>
      <c r="G15" s="54"/>
      <c r="H15" s="32">
        <v>19</v>
      </c>
      <c r="N15"/>
    </row>
    <row r="16" spans="1:20" ht="25.8" customHeight="1" x14ac:dyDescent="0.2">
      <c r="A16" s="1">
        <v>2</v>
      </c>
      <c r="B16" s="4" t="s">
        <v>166</v>
      </c>
      <c r="C16" s="13" t="s">
        <v>123</v>
      </c>
      <c r="D16" s="51"/>
      <c r="E16" s="10">
        <v>50</v>
      </c>
      <c r="F16" s="55" t="s">
        <v>195</v>
      </c>
      <c r="G16" s="56"/>
      <c r="H16" s="1">
        <v>20</v>
      </c>
      <c r="N16"/>
    </row>
    <row r="17" spans="1:14" ht="25.2" customHeight="1" x14ac:dyDescent="0.2">
      <c r="A17" s="32">
        <v>3</v>
      </c>
      <c r="B17" s="33" t="s">
        <v>192</v>
      </c>
      <c r="C17" s="34" t="s">
        <v>122</v>
      </c>
      <c r="D17" s="51"/>
      <c r="E17" s="35">
        <v>51</v>
      </c>
      <c r="F17" s="53" t="s">
        <v>196</v>
      </c>
      <c r="G17" s="54"/>
      <c r="H17" s="32">
        <v>21</v>
      </c>
      <c r="N17"/>
    </row>
    <row r="18" spans="1:14" ht="25.8" customHeight="1" x14ac:dyDescent="0.2">
      <c r="A18" s="1">
        <v>4</v>
      </c>
      <c r="B18" s="4" t="s">
        <v>164</v>
      </c>
      <c r="C18" s="13" t="s">
        <v>121</v>
      </c>
      <c r="D18" s="51"/>
      <c r="E18" s="10">
        <v>52</v>
      </c>
      <c r="F18" s="55" t="s">
        <v>197</v>
      </c>
      <c r="G18" s="56"/>
      <c r="H18" s="1">
        <v>22</v>
      </c>
      <c r="N18"/>
    </row>
    <row r="19" spans="1:14" ht="25.8" customHeight="1" x14ac:dyDescent="0.2">
      <c r="A19" s="32">
        <v>5</v>
      </c>
      <c r="B19" s="33" t="s">
        <v>162</v>
      </c>
      <c r="C19" s="34" t="s">
        <v>119</v>
      </c>
      <c r="D19" s="51"/>
      <c r="E19" s="35">
        <v>53</v>
      </c>
      <c r="F19" s="53" t="s">
        <v>198</v>
      </c>
      <c r="G19" s="54"/>
      <c r="H19" s="32">
        <v>23</v>
      </c>
      <c r="N19"/>
    </row>
    <row r="20" spans="1:14" ht="25.8" customHeight="1" x14ac:dyDescent="0.2">
      <c r="A20" s="1">
        <v>6</v>
      </c>
      <c r="B20" s="4" t="s">
        <v>193</v>
      </c>
      <c r="C20" s="13" t="s">
        <v>125</v>
      </c>
      <c r="D20" s="51"/>
      <c r="E20" s="10">
        <v>54</v>
      </c>
      <c r="F20" s="55" t="s">
        <v>199</v>
      </c>
      <c r="G20" s="56"/>
      <c r="H20" s="1">
        <v>24</v>
      </c>
      <c r="N20"/>
    </row>
    <row r="21" spans="1:14" ht="25.8" customHeight="1" x14ac:dyDescent="0.2">
      <c r="A21" s="32">
        <v>7</v>
      </c>
      <c r="B21" s="33" t="s">
        <v>159</v>
      </c>
      <c r="C21" s="34" t="s">
        <v>168</v>
      </c>
      <c r="D21" s="51"/>
      <c r="E21" s="35">
        <v>59</v>
      </c>
      <c r="F21" s="53" t="s">
        <v>200</v>
      </c>
      <c r="G21" s="54"/>
      <c r="H21" s="32">
        <v>29</v>
      </c>
      <c r="N21"/>
    </row>
  </sheetData>
  <mergeCells count="32">
    <mergeCell ref="A13:H13"/>
    <mergeCell ref="F19:G19"/>
    <mergeCell ref="F20:G20"/>
    <mergeCell ref="F21:G21"/>
    <mergeCell ref="D15:D21"/>
    <mergeCell ref="F15:G15"/>
    <mergeCell ref="F16:G16"/>
    <mergeCell ref="F17:G17"/>
    <mergeCell ref="F18:G18"/>
    <mergeCell ref="G11:H11"/>
    <mergeCell ref="A1:I1"/>
    <mergeCell ref="F14:G14"/>
    <mergeCell ref="D3:D11"/>
    <mergeCell ref="G2:H2"/>
    <mergeCell ref="G3:H3"/>
    <mergeCell ref="G4:H4"/>
    <mergeCell ref="G5:H5"/>
    <mergeCell ref="G6:H6"/>
    <mergeCell ref="G7:H7"/>
    <mergeCell ref="G8:H8"/>
    <mergeCell ref="G9:H9"/>
    <mergeCell ref="G10:H10"/>
    <mergeCell ref="E6:F6"/>
    <mergeCell ref="E7:F7"/>
    <mergeCell ref="E8:F8"/>
    <mergeCell ref="E9:F9"/>
    <mergeCell ref="E10:F10"/>
    <mergeCell ref="E11:F11"/>
    <mergeCell ref="E2:F2"/>
    <mergeCell ref="E3:F3"/>
    <mergeCell ref="E4:F4"/>
    <mergeCell ref="E5:F5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9EDABC-9652-499A-839F-35349616A3D9}">
  <sheetPr>
    <tabColor theme="9"/>
  </sheetPr>
  <dimension ref="A1:AC27"/>
  <sheetViews>
    <sheetView zoomScaleNormal="100" workbookViewId="0">
      <selection sqref="A1:AC1"/>
    </sheetView>
  </sheetViews>
  <sheetFormatPr defaultRowHeight="13.2" x14ac:dyDescent="0.2"/>
  <cols>
    <col min="1" max="1" width="4.44140625" customWidth="1"/>
    <col min="2" max="2" width="24.44140625" style="9" customWidth="1"/>
    <col min="3" max="3" width="24.44140625" style="15" customWidth="1"/>
    <col min="4" max="4" width="24.44140625" customWidth="1"/>
    <col min="5" max="13" width="7.21875" customWidth="1"/>
    <col min="14" max="14" width="7.21875" style="8" customWidth="1"/>
    <col min="15" max="29" width="7.21875" customWidth="1"/>
  </cols>
  <sheetData>
    <row r="1" spans="1:29" ht="42" customHeight="1" x14ac:dyDescent="0.2">
      <c r="A1" s="47" t="s">
        <v>206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</row>
    <row r="2" spans="1:29" ht="25.8" customHeight="1" x14ac:dyDescent="0.2">
      <c r="A2" s="1" t="s">
        <v>0</v>
      </c>
      <c r="B2" s="20" t="s">
        <v>1</v>
      </c>
      <c r="C2" s="17" t="s">
        <v>71</v>
      </c>
      <c r="D2" s="10" t="s">
        <v>126</v>
      </c>
      <c r="E2" s="16" t="s">
        <v>169</v>
      </c>
      <c r="F2" s="61" t="s">
        <v>207</v>
      </c>
      <c r="G2" s="61"/>
      <c r="H2" s="59" t="s">
        <v>224</v>
      </c>
      <c r="I2" s="60"/>
      <c r="J2" s="52" t="s">
        <v>235</v>
      </c>
      <c r="K2" s="52"/>
      <c r="L2" s="52" t="s">
        <v>245</v>
      </c>
      <c r="M2" s="52"/>
      <c r="N2" s="52" t="s">
        <v>246</v>
      </c>
      <c r="O2" s="52"/>
      <c r="P2" s="52" t="s">
        <v>247</v>
      </c>
      <c r="Q2" s="52"/>
      <c r="R2" s="52"/>
      <c r="S2" s="52" t="s">
        <v>248</v>
      </c>
      <c r="T2" s="52"/>
      <c r="U2" s="52" t="s">
        <v>249</v>
      </c>
      <c r="V2" s="52"/>
      <c r="W2" s="52" t="s">
        <v>250</v>
      </c>
      <c r="X2" s="52"/>
      <c r="Y2" s="52" t="s">
        <v>251</v>
      </c>
      <c r="Z2" s="52"/>
      <c r="AA2" s="52"/>
      <c r="AB2" s="1" t="s">
        <v>148</v>
      </c>
      <c r="AC2" s="1" t="s">
        <v>150</v>
      </c>
    </row>
    <row r="3" spans="1:29" ht="25.8" customHeight="1" x14ac:dyDescent="0.2">
      <c r="A3" s="37">
        <v>1</v>
      </c>
      <c r="B3" s="38" t="s">
        <v>159</v>
      </c>
      <c r="C3" s="39" t="s">
        <v>168</v>
      </c>
      <c r="D3" s="51" t="s">
        <v>187</v>
      </c>
      <c r="E3" s="40" t="s">
        <v>208</v>
      </c>
      <c r="F3" s="62" t="s">
        <v>149</v>
      </c>
      <c r="G3" s="62"/>
      <c r="H3" s="64" t="s">
        <v>225</v>
      </c>
      <c r="I3" s="65"/>
      <c r="J3" s="63" t="s">
        <v>236</v>
      </c>
      <c r="K3" s="63"/>
      <c r="L3" s="63" t="s">
        <v>252</v>
      </c>
      <c r="M3" s="63"/>
      <c r="N3" s="63" t="s">
        <v>261</v>
      </c>
      <c r="O3" s="63"/>
      <c r="P3" s="63" t="s">
        <v>270</v>
      </c>
      <c r="Q3" s="63"/>
      <c r="R3" s="63"/>
      <c r="S3" s="63" t="s">
        <v>279</v>
      </c>
      <c r="T3" s="63"/>
      <c r="U3" s="63" t="s">
        <v>225</v>
      </c>
      <c r="V3" s="63"/>
      <c r="W3" s="63" t="s">
        <v>289</v>
      </c>
      <c r="X3" s="63"/>
      <c r="Y3" s="63" t="s">
        <v>270</v>
      </c>
      <c r="Z3" s="63"/>
      <c r="AA3" s="63"/>
      <c r="AB3" s="37" t="s">
        <v>299</v>
      </c>
      <c r="AC3" s="37" t="s">
        <v>307</v>
      </c>
    </row>
    <row r="4" spans="1:29" ht="25.8" customHeight="1" x14ac:dyDescent="0.2">
      <c r="A4" s="1">
        <v>2</v>
      </c>
      <c r="B4" s="4" t="s">
        <v>160</v>
      </c>
      <c r="C4" s="13" t="s">
        <v>117</v>
      </c>
      <c r="D4" s="51"/>
      <c r="E4" s="3" t="s">
        <v>209</v>
      </c>
      <c r="F4" s="61" t="s">
        <v>216</v>
      </c>
      <c r="G4" s="61"/>
      <c r="H4" s="59" t="s">
        <v>226</v>
      </c>
      <c r="I4" s="60"/>
      <c r="J4" s="52" t="s">
        <v>237</v>
      </c>
      <c r="K4" s="52"/>
      <c r="L4" s="52" t="s">
        <v>253</v>
      </c>
      <c r="M4" s="52"/>
      <c r="N4" s="52" t="s">
        <v>262</v>
      </c>
      <c r="O4" s="52"/>
      <c r="P4" s="52" t="s">
        <v>271</v>
      </c>
      <c r="Q4" s="52"/>
      <c r="R4" s="52"/>
      <c r="S4" s="52" t="s">
        <v>280</v>
      </c>
      <c r="T4" s="52"/>
      <c r="U4" s="52" t="s">
        <v>226</v>
      </c>
      <c r="V4" s="52"/>
      <c r="W4" s="52" t="s">
        <v>290</v>
      </c>
      <c r="X4" s="52"/>
      <c r="Y4" s="52" t="s">
        <v>271</v>
      </c>
      <c r="Z4" s="52"/>
      <c r="AA4" s="52"/>
      <c r="AB4" s="1" t="s">
        <v>300</v>
      </c>
      <c r="AC4" s="1" t="s">
        <v>308</v>
      </c>
    </row>
    <row r="5" spans="1:29" ht="25.2" customHeight="1" x14ac:dyDescent="0.2">
      <c r="A5" s="37">
        <v>3</v>
      </c>
      <c r="B5" s="38" t="s">
        <v>161</v>
      </c>
      <c r="C5" s="39" t="s">
        <v>118</v>
      </c>
      <c r="D5" s="51"/>
      <c r="E5" s="40" t="s">
        <v>209</v>
      </c>
      <c r="F5" s="62" t="s">
        <v>216</v>
      </c>
      <c r="G5" s="62"/>
      <c r="H5" s="64" t="s">
        <v>226</v>
      </c>
      <c r="I5" s="65"/>
      <c r="J5" s="63" t="s">
        <v>237</v>
      </c>
      <c r="K5" s="63"/>
      <c r="L5" s="63" t="s">
        <v>253</v>
      </c>
      <c r="M5" s="63"/>
      <c r="N5" s="63" t="s">
        <v>262</v>
      </c>
      <c r="O5" s="63"/>
      <c r="P5" s="63" t="s">
        <v>271</v>
      </c>
      <c r="Q5" s="63"/>
      <c r="R5" s="63"/>
      <c r="S5" s="63" t="s">
        <v>280</v>
      </c>
      <c r="T5" s="63"/>
      <c r="U5" s="63" t="s">
        <v>226</v>
      </c>
      <c r="V5" s="63"/>
      <c r="W5" s="63" t="s">
        <v>290</v>
      </c>
      <c r="X5" s="63"/>
      <c r="Y5" s="63" t="s">
        <v>271</v>
      </c>
      <c r="Z5" s="63"/>
      <c r="AA5" s="63"/>
      <c r="AB5" s="37" t="s">
        <v>300</v>
      </c>
      <c r="AC5" s="37" t="s">
        <v>308</v>
      </c>
    </row>
    <row r="6" spans="1:29" ht="25.8" customHeight="1" x14ac:dyDescent="0.2">
      <c r="A6" s="1">
        <v>4</v>
      </c>
      <c r="B6" s="4" t="s">
        <v>162</v>
      </c>
      <c r="C6" s="13" t="s">
        <v>119</v>
      </c>
      <c r="D6" s="51"/>
      <c r="E6" s="3" t="s">
        <v>210</v>
      </c>
      <c r="F6" s="61" t="s">
        <v>217</v>
      </c>
      <c r="G6" s="61"/>
      <c r="H6" s="59" t="s">
        <v>227</v>
      </c>
      <c r="I6" s="60"/>
      <c r="J6" s="52" t="s">
        <v>238</v>
      </c>
      <c r="K6" s="52"/>
      <c r="L6" s="52" t="s">
        <v>254</v>
      </c>
      <c r="M6" s="52"/>
      <c r="N6" s="52" t="s">
        <v>263</v>
      </c>
      <c r="O6" s="52"/>
      <c r="P6" s="52" t="s">
        <v>272</v>
      </c>
      <c r="Q6" s="52"/>
      <c r="R6" s="52"/>
      <c r="S6" s="52" t="s">
        <v>281</v>
      </c>
      <c r="T6" s="52"/>
      <c r="U6" s="52" t="s">
        <v>227</v>
      </c>
      <c r="V6" s="52"/>
      <c r="W6" s="52" t="s">
        <v>291</v>
      </c>
      <c r="X6" s="52"/>
      <c r="Y6" s="52" t="s">
        <v>272</v>
      </c>
      <c r="Z6" s="52"/>
      <c r="AA6" s="52"/>
      <c r="AB6" s="1" t="s">
        <v>301</v>
      </c>
      <c r="AC6" s="1" t="s">
        <v>309</v>
      </c>
    </row>
    <row r="7" spans="1:29" ht="25.8" customHeight="1" x14ac:dyDescent="0.2">
      <c r="A7" s="37">
        <v>5</v>
      </c>
      <c r="B7" s="38" t="s">
        <v>163</v>
      </c>
      <c r="C7" s="39" t="s">
        <v>120</v>
      </c>
      <c r="D7" s="51"/>
      <c r="E7" s="40" t="s">
        <v>211</v>
      </c>
      <c r="F7" s="62" t="s">
        <v>218</v>
      </c>
      <c r="G7" s="62"/>
      <c r="H7" s="64" t="s">
        <v>228</v>
      </c>
      <c r="I7" s="65"/>
      <c r="J7" s="63" t="s">
        <v>239</v>
      </c>
      <c r="K7" s="63"/>
      <c r="L7" s="63" t="s">
        <v>255</v>
      </c>
      <c r="M7" s="63"/>
      <c r="N7" s="63" t="s">
        <v>264</v>
      </c>
      <c r="O7" s="63"/>
      <c r="P7" s="63" t="s">
        <v>273</v>
      </c>
      <c r="Q7" s="63"/>
      <c r="R7" s="63"/>
      <c r="S7" s="63" t="s">
        <v>282</v>
      </c>
      <c r="T7" s="63"/>
      <c r="U7" s="63" t="s">
        <v>228</v>
      </c>
      <c r="V7" s="63"/>
      <c r="W7" s="63" t="s">
        <v>292</v>
      </c>
      <c r="X7" s="63"/>
      <c r="Y7" s="63" t="s">
        <v>273</v>
      </c>
      <c r="Z7" s="63"/>
      <c r="AA7" s="63"/>
      <c r="AB7" s="37" t="s">
        <v>302</v>
      </c>
      <c r="AC7" s="37" t="s">
        <v>310</v>
      </c>
    </row>
    <row r="8" spans="1:29" ht="25.8" customHeight="1" x14ac:dyDescent="0.2">
      <c r="A8" s="1">
        <v>6</v>
      </c>
      <c r="B8" s="4" t="s">
        <v>164</v>
      </c>
      <c r="C8" s="13" t="s">
        <v>121</v>
      </c>
      <c r="D8" s="51"/>
      <c r="E8" s="3" t="s">
        <v>212</v>
      </c>
      <c r="F8" s="61" t="s">
        <v>219</v>
      </c>
      <c r="G8" s="61"/>
      <c r="H8" s="59" t="s">
        <v>229</v>
      </c>
      <c r="I8" s="60"/>
      <c r="J8" s="52" t="s">
        <v>240</v>
      </c>
      <c r="K8" s="52"/>
      <c r="L8" s="52" t="s">
        <v>256</v>
      </c>
      <c r="M8" s="52"/>
      <c r="N8" s="52" t="s">
        <v>265</v>
      </c>
      <c r="O8" s="52"/>
      <c r="P8" s="52" t="s">
        <v>274</v>
      </c>
      <c r="Q8" s="52"/>
      <c r="R8" s="52"/>
      <c r="S8" s="52" t="s">
        <v>283</v>
      </c>
      <c r="T8" s="52"/>
      <c r="U8" s="52" t="s">
        <v>229</v>
      </c>
      <c r="V8" s="52"/>
      <c r="W8" s="52" t="s">
        <v>293</v>
      </c>
      <c r="X8" s="52"/>
      <c r="Y8" s="52" t="s">
        <v>274</v>
      </c>
      <c r="Z8" s="52"/>
      <c r="AA8" s="52"/>
      <c r="AB8" s="1" t="s">
        <v>303</v>
      </c>
      <c r="AC8" s="1" t="s">
        <v>311</v>
      </c>
    </row>
    <row r="9" spans="1:29" ht="25.8" customHeight="1" x14ac:dyDescent="0.2">
      <c r="A9" s="37">
        <v>7</v>
      </c>
      <c r="B9" s="38" t="s">
        <v>188</v>
      </c>
      <c r="C9" s="39" t="s">
        <v>129</v>
      </c>
      <c r="D9" s="51"/>
      <c r="E9" s="40" t="s">
        <v>213</v>
      </c>
      <c r="F9" s="62" t="s">
        <v>220</v>
      </c>
      <c r="G9" s="62"/>
      <c r="H9" s="64" t="s">
        <v>231</v>
      </c>
      <c r="I9" s="65"/>
      <c r="J9" s="63" t="s">
        <v>241</v>
      </c>
      <c r="K9" s="63"/>
      <c r="L9" s="63" t="s">
        <v>257</v>
      </c>
      <c r="M9" s="63"/>
      <c r="N9" s="63" t="s">
        <v>266</v>
      </c>
      <c r="O9" s="63"/>
      <c r="P9" s="63" t="s">
        <v>275</v>
      </c>
      <c r="Q9" s="63"/>
      <c r="R9" s="63"/>
      <c r="S9" s="63" t="s">
        <v>284</v>
      </c>
      <c r="T9" s="63"/>
      <c r="U9" s="63" t="s">
        <v>230</v>
      </c>
      <c r="V9" s="63"/>
      <c r="W9" s="63" t="s">
        <v>294</v>
      </c>
      <c r="X9" s="63"/>
      <c r="Y9" s="63" t="s">
        <v>275</v>
      </c>
      <c r="Z9" s="63"/>
      <c r="AA9" s="63"/>
      <c r="AB9" s="37" t="s">
        <v>304</v>
      </c>
      <c r="AC9" s="37" t="s">
        <v>312</v>
      </c>
    </row>
    <row r="10" spans="1:29" ht="25.8" customHeight="1" x14ac:dyDescent="0.2">
      <c r="A10" s="1">
        <v>8</v>
      </c>
      <c r="B10" s="4" t="s">
        <v>189</v>
      </c>
      <c r="C10" s="13" t="s">
        <v>130</v>
      </c>
      <c r="D10" s="51"/>
      <c r="E10" s="3" t="s">
        <v>317</v>
      </c>
      <c r="F10" s="61" t="s">
        <v>221</v>
      </c>
      <c r="G10" s="61"/>
      <c r="H10" s="59" t="s">
        <v>232</v>
      </c>
      <c r="I10" s="60"/>
      <c r="J10" s="52" t="s">
        <v>242</v>
      </c>
      <c r="K10" s="52"/>
      <c r="L10" s="52" t="s">
        <v>258</v>
      </c>
      <c r="M10" s="52"/>
      <c r="N10" s="52" t="s">
        <v>267</v>
      </c>
      <c r="O10" s="52"/>
      <c r="P10" s="52" t="s">
        <v>276</v>
      </c>
      <c r="Q10" s="52"/>
      <c r="R10" s="52"/>
      <c r="S10" s="52" t="s">
        <v>285</v>
      </c>
      <c r="T10" s="52"/>
      <c r="U10" s="52" t="s">
        <v>232</v>
      </c>
      <c r="V10" s="52"/>
      <c r="W10" s="52" t="s">
        <v>295</v>
      </c>
      <c r="X10" s="52"/>
      <c r="Y10" s="52" t="s">
        <v>276</v>
      </c>
      <c r="Z10" s="52"/>
      <c r="AA10" s="52"/>
      <c r="AB10" s="1" t="s">
        <v>305</v>
      </c>
      <c r="AC10" s="1" t="s">
        <v>313</v>
      </c>
    </row>
    <row r="11" spans="1:29" ht="25.8" customHeight="1" x14ac:dyDescent="0.2">
      <c r="A11" s="37">
        <v>9</v>
      </c>
      <c r="B11" s="38" t="s">
        <v>190</v>
      </c>
      <c r="C11" s="39" t="s">
        <v>131</v>
      </c>
      <c r="D11" s="51"/>
      <c r="E11" s="40" t="s">
        <v>214</v>
      </c>
      <c r="F11" s="62" t="s">
        <v>222</v>
      </c>
      <c r="G11" s="62"/>
      <c r="H11" s="64" t="s">
        <v>233</v>
      </c>
      <c r="I11" s="65"/>
      <c r="J11" s="63" t="s">
        <v>243</v>
      </c>
      <c r="K11" s="63"/>
      <c r="L11" s="63" t="s">
        <v>259</v>
      </c>
      <c r="M11" s="63"/>
      <c r="N11" s="63" t="s">
        <v>268</v>
      </c>
      <c r="O11" s="63"/>
      <c r="P11" s="63" t="s">
        <v>277</v>
      </c>
      <c r="Q11" s="63"/>
      <c r="R11" s="63"/>
      <c r="S11" s="63" t="s">
        <v>286</v>
      </c>
      <c r="T11" s="63"/>
      <c r="U11" s="63" t="s">
        <v>233</v>
      </c>
      <c r="V11" s="63"/>
      <c r="W11" s="63" t="s">
        <v>296</v>
      </c>
      <c r="X11" s="63"/>
      <c r="Y11" s="63" t="s">
        <v>277</v>
      </c>
      <c r="Z11" s="63"/>
      <c r="AA11" s="63"/>
      <c r="AB11" s="37" t="s">
        <v>208</v>
      </c>
      <c r="AC11" s="37" t="s">
        <v>314</v>
      </c>
    </row>
    <row r="12" spans="1:29" ht="25.8" customHeight="1" x14ac:dyDescent="0.2">
      <c r="A12" s="1">
        <v>10</v>
      </c>
      <c r="B12" s="4" t="s">
        <v>191</v>
      </c>
      <c r="C12" s="13" t="s">
        <v>132</v>
      </c>
      <c r="D12" s="51"/>
      <c r="E12" s="3" t="s">
        <v>214</v>
      </c>
      <c r="F12" s="61" t="s">
        <v>222</v>
      </c>
      <c r="G12" s="61"/>
      <c r="H12" s="59" t="s">
        <v>233</v>
      </c>
      <c r="I12" s="60"/>
      <c r="J12" s="52" t="s">
        <v>243</v>
      </c>
      <c r="K12" s="52"/>
      <c r="L12" s="52" t="s">
        <v>259</v>
      </c>
      <c r="M12" s="52"/>
      <c r="N12" s="52" t="s">
        <v>268</v>
      </c>
      <c r="O12" s="52"/>
      <c r="P12" s="52" t="s">
        <v>277</v>
      </c>
      <c r="Q12" s="52"/>
      <c r="R12" s="52"/>
      <c r="S12" s="52" t="s">
        <v>286</v>
      </c>
      <c r="T12" s="52"/>
      <c r="U12" s="52" t="s">
        <v>233</v>
      </c>
      <c r="V12" s="52"/>
      <c r="W12" s="52" t="s">
        <v>296</v>
      </c>
      <c r="X12" s="52"/>
      <c r="Y12" s="52" t="s">
        <v>277</v>
      </c>
      <c r="Z12" s="52"/>
      <c r="AA12" s="52"/>
      <c r="AB12" s="1" t="s">
        <v>208</v>
      </c>
      <c r="AC12" s="1" t="s">
        <v>314</v>
      </c>
    </row>
    <row r="13" spans="1:29" ht="25.8" customHeight="1" x14ac:dyDescent="0.2">
      <c r="A13" s="37">
        <v>11</v>
      </c>
      <c r="B13" s="38" t="s">
        <v>159</v>
      </c>
      <c r="C13" s="39" t="s">
        <v>168</v>
      </c>
      <c r="D13" s="51"/>
      <c r="E13" s="40" t="s">
        <v>215</v>
      </c>
      <c r="F13" s="62" t="s">
        <v>223</v>
      </c>
      <c r="G13" s="62"/>
      <c r="H13" s="64" t="s">
        <v>234</v>
      </c>
      <c r="I13" s="65"/>
      <c r="J13" s="63" t="s">
        <v>244</v>
      </c>
      <c r="K13" s="63"/>
      <c r="L13" s="63" t="s">
        <v>260</v>
      </c>
      <c r="M13" s="63"/>
      <c r="N13" s="63" t="s">
        <v>269</v>
      </c>
      <c r="O13" s="63"/>
      <c r="P13" s="63" t="s">
        <v>278</v>
      </c>
      <c r="Q13" s="63"/>
      <c r="R13" s="63"/>
      <c r="S13" s="63" t="s">
        <v>287</v>
      </c>
      <c r="T13" s="63"/>
      <c r="U13" s="63" t="s">
        <v>288</v>
      </c>
      <c r="V13" s="63"/>
      <c r="W13" s="63" t="s">
        <v>297</v>
      </c>
      <c r="X13" s="63"/>
      <c r="Y13" s="63" t="s">
        <v>298</v>
      </c>
      <c r="Z13" s="63"/>
      <c r="AA13" s="63"/>
      <c r="AB13" s="37" t="s">
        <v>306</v>
      </c>
      <c r="AC13" s="37" t="s">
        <v>315</v>
      </c>
    </row>
    <row r="15" spans="1:29" ht="42" customHeight="1" x14ac:dyDescent="0.2">
      <c r="A15" s="47" t="s">
        <v>316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</row>
    <row r="16" spans="1:29" ht="25.8" customHeight="1" x14ac:dyDescent="0.2">
      <c r="A16" s="1" t="s">
        <v>0</v>
      </c>
      <c r="B16" s="20" t="s">
        <v>1</v>
      </c>
      <c r="C16" s="17" t="s">
        <v>71</v>
      </c>
      <c r="D16" s="10" t="s">
        <v>126</v>
      </c>
      <c r="E16" s="16" t="s">
        <v>169</v>
      </c>
      <c r="F16" s="61" t="s">
        <v>207</v>
      </c>
      <c r="G16" s="61"/>
      <c r="H16" s="1" t="s">
        <v>224</v>
      </c>
      <c r="I16" s="1" t="s">
        <v>250</v>
      </c>
      <c r="J16" s="59" t="s">
        <v>251</v>
      </c>
      <c r="K16" s="60"/>
      <c r="L16" s="10" t="s">
        <v>148</v>
      </c>
      <c r="M16" s="36"/>
      <c r="N16"/>
    </row>
    <row r="17" spans="1:14" ht="25.8" customHeight="1" x14ac:dyDescent="0.2">
      <c r="A17" s="37">
        <v>1</v>
      </c>
      <c r="B17" s="38" t="s">
        <v>159</v>
      </c>
      <c r="C17" s="39" t="s">
        <v>168</v>
      </c>
      <c r="D17" s="51" t="s">
        <v>187</v>
      </c>
      <c r="E17" s="40" t="s">
        <v>208</v>
      </c>
      <c r="F17" s="62" t="s">
        <v>149</v>
      </c>
      <c r="G17" s="62"/>
      <c r="H17" s="37">
        <v>10</v>
      </c>
      <c r="I17" s="37" t="s">
        <v>208</v>
      </c>
      <c r="J17" s="64" t="s">
        <v>149</v>
      </c>
      <c r="K17" s="65"/>
      <c r="L17" s="37" t="s">
        <v>314</v>
      </c>
      <c r="N17"/>
    </row>
    <row r="18" spans="1:14" ht="25.8" customHeight="1" x14ac:dyDescent="0.2">
      <c r="A18" s="1">
        <v>2</v>
      </c>
      <c r="B18" s="4" t="s">
        <v>160</v>
      </c>
      <c r="C18" s="13" t="s">
        <v>117</v>
      </c>
      <c r="D18" s="51"/>
      <c r="E18" s="3" t="s">
        <v>209</v>
      </c>
      <c r="F18" s="61" t="s">
        <v>216</v>
      </c>
      <c r="G18" s="61"/>
      <c r="H18" s="1">
        <v>12</v>
      </c>
      <c r="I18" s="1" t="s">
        <v>209</v>
      </c>
      <c r="J18" s="59" t="s">
        <v>216</v>
      </c>
      <c r="K18" s="60"/>
      <c r="L18" s="1" t="s">
        <v>318</v>
      </c>
      <c r="N18"/>
    </row>
    <row r="19" spans="1:14" ht="25.2" customHeight="1" x14ac:dyDescent="0.2">
      <c r="A19" s="37">
        <v>3</v>
      </c>
      <c r="B19" s="38" t="s">
        <v>161</v>
      </c>
      <c r="C19" s="39" t="s">
        <v>118</v>
      </c>
      <c r="D19" s="51"/>
      <c r="E19" s="40" t="s">
        <v>209</v>
      </c>
      <c r="F19" s="62" t="s">
        <v>216</v>
      </c>
      <c r="G19" s="62"/>
      <c r="H19" s="37">
        <v>12</v>
      </c>
      <c r="I19" s="37" t="s">
        <v>209</v>
      </c>
      <c r="J19" s="64" t="s">
        <v>216</v>
      </c>
      <c r="K19" s="65"/>
      <c r="L19" s="37" t="s">
        <v>318</v>
      </c>
      <c r="N19"/>
    </row>
    <row r="20" spans="1:14" ht="25.8" customHeight="1" x14ac:dyDescent="0.2">
      <c r="A20" s="1">
        <v>4</v>
      </c>
      <c r="B20" s="4" t="s">
        <v>162</v>
      </c>
      <c r="C20" s="13" t="s">
        <v>119</v>
      </c>
      <c r="D20" s="51"/>
      <c r="E20" s="3" t="s">
        <v>210</v>
      </c>
      <c r="F20" s="61" t="s">
        <v>217</v>
      </c>
      <c r="G20" s="61"/>
      <c r="H20" s="1">
        <v>13</v>
      </c>
      <c r="I20" s="1" t="s">
        <v>210</v>
      </c>
      <c r="J20" s="59" t="s">
        <v>217</v>
      </c>
      <c r="K20" s="60"/>
      <c r="L20" s="1" t="s">
        <v>319</v>
      </c>
      <c r="N20"/>
    </row>
    <row r="21" spans="1:14" ht="25.8" customHeight="1" x14ac:dyDescent="0.2">
      <c r="A21" s="37">
        <v>5</v>
      </c>
      <c r="B21" s="38" t="s">
        <v>163</v>
      </c>
      <c r="C21" s="39" t="s">
        <v>120</v>
      </c>
      <c r="D21" s="51"/>
      <c r="E21" s="40" t="s">
        <v>211</v>
      </c>
      <c r="F21" s="62" t="s">
        <v>218</v>
      </c>
      <c r="G21" s="62"/>
      <c r="H21" s="37">
        <v>15</v>
      </c>
      <c r="I21" s="37" t="s">
        <v>211</v>
      </c>
      <c r="J21" s="64" t="s">
        <v>218</v>
      </c>
      <c r="K21" s="65"/>
      <c r="L21" s="37" t="s">
        <v>320</v>
      </c>
      <c r="N21"/>
    </row>
    <row r="22" spans="1:14" ht="25.8" customHeight="1" x14ac:dyDescent="0.2">
      <c r="A22" s="1">
        <v>6</v>
      </c>
      <c r="B22" s="4" t="s">
        <v>164</v>
      </c>
      <c r="C22" s="13" t="s">
        <v>121</v>
      </c>
      <c r="D22" s="51"/>
      <c r="E22" s="3" t="s">
        <v>212</v>
      </c>
      <c r="F22" s="61" t="s">
        <v>219</v>
      </c>
      <c r="G22" s="61"/>
      <c r="H22" s="1">
        <v>16</v>
      </c>
      <c r="I22" s="1" t="s">
        <v>212</v>
      </c>
      <c r="J22" s="59" t="s">
        <v>219</v>
      </c>
      <c r="K22" s="60"/>
      <c r="L22" s="1" t="s">
        <v>321</v>
      </c>
      <c r="N22"/>
    </row>
    <row r="23" spans="1:14" ht="25.8" customHeight="1" x14ac:dyDescent="0.2">
      <c r="A23" s="37">
        <v>7</v>
      </c>
      <c r="B23" s="38" t="s">
        <v>188</v>
      </c>
      <c r="C23" s="39" t="s">
        <v>129</v>
      </c>
      <c r="D23" s="51"/>
      <c r="E23" s="40" t="s">
        <v>213</v>
      </c>
      <c r="F23" s="62" t="s">
        <v>220</v>
      </c>
      <c r="G23" s="62"/>
      <c r="H23" s="37">
        <v>17</v>
      </c>
      <c r="I23" s="37" t="s">
        <v>213</v>
      </c>
      <c r="J23" s="64" t="s">
        <v>220</v>
      </c>
      <c r="K23" s="65"/>
      <c r="L23" s="37" t="s">
        <v>322</v>
      </c>
      <c r="N23"/>
    </row>
    <row r="24" spans="1:14" ht="25.8" customHeight="1" x14ac:dyDescent="0.2">
      <c r="A24" s="1">
        <v>8</v>
      </c>
      <c r="B24" s="4" t="s">
        <v>189</v>
      </c>
      <c r="C24" s="13" t="s">
        <v>130</v>
      </c>
      <c r="D24" s="51"/>
      <c r="E24" s="3" t="s">
        <v>317</v>
      </c>
      <c r="F24" s="61" t="s">
        <v>221</v>
      </c>
      <c r="G24" s="61"/>
      <c r="H24" s="1">
        <v>19</v>
      </c>
      <c r="I24" s="1" t="s">
        <v>317</v>
      </c>
      <c r="J24" s="59" t="s">
        <v>221</v>
      </c>
      <c r="K24" s="60"/>
      <c r="L24" s="1" t="s">
        <v>323</v>
      </c>
      <c r="N24"/>
    </row>
    <row r="25" spans="1:14" ht="25.8" customHeight="1" x14ac:dyDescent="0.2">
      <c r="A25" s="37">
        <v>9</v>
      </c>
      <c r="B25" s="38" t="s">
        <v>190</v>
      </c>
      <c r="C25" s="39" t="s">
        <v>131</v>
      </c>
      <c r="D25" s="51"/>
      <c r="E25" s="40" t="s">
        <v>214</v>
      </c>
      <c r="F25" s="62" t="s">
        <v>222</v>
      </c>
      <c r="G25" s="62"/>
      <c r="H25" s="37">
        <v>20</v>
      </c>
      <c r="I25" s="37" t="s">
        <v>214</v>
      </c>
      <c r="J25" s="64" t="s">
        <v>222</v>
      </c>
      <c r="K25" s="65"/>
      <c r="L25" s="37" t="s">
        <v>299</v>
      </c>
      <c r="N25"/>
    </row>
    <row r="26" spans="1:14" ht="25.8" customHeight="1" x14ac:dyDescent="0.2">
      <c r="A26" s="1">
        <v>10</v>
      </c>
      <c r="B26" s="4" t="s">
        <v>191</v>
      </c>
      <c r="C26" s="13" t="s">
        <v>132</v>
      </c>
      <c r="D26" s="51"/>
      <c r="E26" s="3" t="s">
        <v>214</v>
      </c>
      <c r="F26" s="61" t="s">
        <v>222</v>
      </c>
      <c r="G26" s="61"/>
      <c r="H26" s="1">
        <v>20</v>
      </c>
      <c r="I26" s="1" t="s">
        <v>214</v>
      </c>
      <c r="J26" s="59" t="s">
        <v>222</v>
      </c>
      <c r="K26" s="60"/>
      <c r="L26" s="1" t="s">
        <v>299</v>
      </c>
      <c r="N26"/>
    </row>
    <row r="27" spans="1:14" ht="25.8" customHeight="1" x14ac:dyDescent="0.2">
      <c r="A27" s="37">
        <v>11</v>
      </c>
      <c r="B27" s="38" t="s">
        <v>159</v>
      </c>
      <c r="C27" s="39" t="s">
        <v>168</v>
      </c>
      <c r="D27" s="51"/>
      <c r="E27" s="40" t="s">
        <v>215</v>
      </c>
      <c r="F27" s="62" t="s">
        <v>223</v>
      </c>
      <c r="G27" s="62"/>
      <c r="H27" s="37">
        <v>28</v>
      </c>
      <c r="I27" s="37" t="s">
        <v>215</v>
      </c>
      <c r="J27" s="64" t="s">
        <v>223</v>
      </c>
      <c r="K27" s="65"/>
      <c r="L27" s="37" t="s">
        <v>324</v>
      </c>
      <c r="N27"/>
    </row>
  </sheetData>
  <mergeCells count="148">
    <mergeCell ref="A15:L15"/>
    <mergeCell ref="F27:G27"/>
    <mergeCell ref="J27:K27"/>
    <mergeCell ref="F26:G26"/>
    <mergeCell ref="J26:K26"/>
    <mergeCell ref="F25:G25"/>
    <mergeCell ref="J25:K25"/>
    <mergeCell ref="F24:G24"/>
    <mergeCell ref="J24:K24"/>
    <mergeCell ref="F23:G23"/>
    <mergeCell ref="J23:K23"/>
    <mergeCell ref="F22:G22"/>
    <mergeCell ref="J22:K22"/>
    <mergeCell ref="F21:G21"/>
    <mergeCell ref="J21:K21"/>
    <mergeCell ref="F20:G20"/>
    <mergeCell ref="J20:K20"/>
    <mergeCell ref="F19:G19"/>
    <mergeCell ref="J19:K19"/>
    <mergeCell ref="F18:G18"/>
    <mergeCell ref="J18:K18"/>
    <mergeCell ref="D17:D27"/>
    <mergeCell ref="F17:G17"/>
    <mergeCell ref="J17:K17"/>
    <mergeCell ref="A1:AC1"/>
    <mergeCell ref="F16:G16"/>
    <mergeCell ref="J16:K16"/>
    <mergeCell ref="Y6:AA6"/>
    <mergeCell ref="Y7:AA7"/>
    <mergeCell ref="Y8:AA8"/>
    <mergeCell ref="Y9:AA9"/>
    <mergeCell ref="Y10:AA10"/>
    <mergeCell ref="Y11:AA11"/>
    <mergeCell ref="Y12:AA12"/>
    <mergeCell ref="Y13:AA13"/>
    <mergeCell ref="Y2:AA2"/>
    <mergeCell ref="Y3:AA3"/>
    <mergeCell ref="Y4:AA4"/>
    <mergeCell ref="Y5:AA5"/>
    <mergeCell ref="W8:X8"/>
    <mergeCell ref="W9:X9"/>
    <mergeCell ref="W10:X10"/>
    <mergeCell ref="W11:X11"/>
    <mergeCell ref="W12:X12"/>
    <mergeCell ref="W13:X13"/>
    <mergeCell ref="W2:X2"/>
    <mergeCell ref="W3:X3"/>
    <mergeCell ref="W4:X4"/>
    <mergeCell ref="W5:X5"/>
    <mergeCell ref="W6:X6"/>
    <mergeCell ref="W7:X7"/>
    <mergeCell ref="U8:V8"/>
    <mergeCell ref="U9:V9"/>
    <mergeCell ref="U10:V10"/>
    <mergeCell ref="U11:V11"/>
    <mergeCell ref="U12:V12"/>
    <mergeCell ref="U13:V13"/>
    <mergeCell ref="U2:V2"/>
    <mergeCell ref="U3:V3"/>
    <mergeCell ref="U4:V4"/>
    <mergeCell ref="U5:V5"/>
    <mergeCell ref="U6:V6"/>
    <mergeCell ref="U7:V7"/>
    <mergeCell ref="S8:T8"/>
    <mergeCell ref="S9:T9"/>
    <mergeCell ref="S10:T10"/>
    <mergeCell ref="S11:T11"/>
    <mergeCell ref="S12:T12"/>
    <mergeCell ref="S13:T13"/>
    <mergeCell ref="S2:T2"/>
    <mergeCell ref="S3:T3"/>
    <mergeCell ref="S4:T4"/>
    <mergeCell ref="S5:T5"/>
    <mergeCell ref="S6:T6"/>
    <mergeCell ref="S7:T7"/>
    <mergeCell ref="P8:R8"/>
    <mergeCell ref="P9:R9"/>
    <mergeCell ref="P10:R10"/>
    <mergeCell ref="P11:R11"/>
    <mergeCell ref="P12:R12"/>
    <mergeCell ref="P13:R13"/>
    <mergeCell ref="P2:R2"/>
    <mergeCell ref="P3:R3"/>
    <mergeCell ref="P4:R4"/>
    <mergeCell ref="P5:R5"/>
    <mergeCell ref="P6:R6"/>
    <mergeCell ref="P7:R7"/>
    <mergeCell ref="N8:O8"/>
    <mergeCell ref="N9:O9"/>
    <mergeCell ref="N10:O10"/>
    <mergeCell ref="N11:O11"/>
    <mergeCell ref="N12:O12"/>
    <mergeCell ref="N13:O13"/>
    <mergeCell ref="N2:O2"/>
    <mergeCell ref="N3:O3"/>
    <mergeCell ref="N4:O4"/>
    <mergeCell ref="N5:O5"/>
    <mergeCell ref="N6:O6"/>
    <mergeCell ref="N7:O7"/>
    <mergeCell ref="L8:M8"/>
    <mergeCell ref="L9:M9"/>
    <mergeCell ref="L10:M10"/>
    <mergeCell ref="L11:M11"/>
    <mergeCell ref="L12:M12"/>
    <mergeCell ref="L13:M13"/>
    <mergeCell ref="L2:M2"/>
    <mergeCell ref="L3:M3"/>
    <mergeCell ref="L4:M4"/>
    <mergeCell ref="L5:M5"/>
    <mergeCell ref="L6:M6"/>
    <mergeCell ref="L7:M7"/>
    <mergeCell ref="J2:K2"/>
    <mergeCell ref="J3:K3"/>
    <mergeCell ref="J4:K4"/>
    <mergeCell ref="J5:K5"/>
    <mergeCell ref="J6:K6"/>
    <mergeCell ref="F10:G10"/>
    <mergeCell ref="F11:G11"/>
    <mergeCell ref="F12:G12"/>
    <mergeCell ref="F13:G13"/>
    <mergeCell ref="H2:I2"/>
    <mergeCell ref="H3:I3"/>
    <mergeCell ref="H4:I4"/>
    <mergeCell ref="H5:I5"/>
    <mergeCell ref="H6:I6"/>
    <mergeCell ref="H7:I7"/>
    <mergeCell ref="J7:K7"/>
    <mergeCell ref="J8:K8"/>
    <mergeCell ref="J9:K9"/>
    <mergeCell ref="J10:K10"/>
    <mergeCell ref="J11:K11"/>
    <mergeCell ref="J12:K12"/>
    <mergeCell ref="J13:K13"/>
    <mergeCell ref="H9:I9"/>
    <mergeCell ref="H10:I10"/>
    <mergeCell ref="D3:D13"/>
    <mergeCell ref="F2:G2"/>
    <mergeCell ref="F3:G3"/>
    <mergeCell ref="F4:G4"/>
    <mergeCell ref="F5:G5"/>
    <mergeCell ref="F6:G6"/>
    <mergeCell ref="F7:G7"/>
    <mergeCell ref="F8:G8"/>
    <mergeCell ref="H8:I8"/>
    <mergeCell ref="F9:G9"/>
    <mergeCell ref="H11:I11"/>
    <mergeCell ref="H12:I12"/>
    <mergeCell ref="H13:I13"/>
  </mergeCells>
  <phoneticPr fontId="1"/>
  <pageMargins left="0.70866141732283472" right="0.70866141732283472" top="0.74803149606299213" bottom="0.74803149606299213" header="0.31496062992125984" footer="0.31496062992125984"/>
  <pageSetup paperSize="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2168EE-3F34-4236-BC0F-ACC7D161240B}">
  <sheetPr>
    <tabColor theme="7"/>
  </sheetPr>
  <dimension ref="A1:X36"/>
  <sheetViews>
    <sheetView zoomScaleNormal="100" workbookViewId="0">
      <selection activeCell="D20" sqref="D20:D36"/>
    </sheetView>
  </sheetViews>
  <sheetFormatPr defaultRowHeight="13.2" x14ac:dyDescent="0.2"/>
  <cols>
    <col min="1" max="1" width="4.44140625" customWidth="1"/>
    <col min="2" max="2" width="24.44140625" style="9" customWidth="1"/>
    <col min="3" max="3" width="24.44140625" style="15" customWidth="1"/>
    <col min="4" max="4" width="24.44140625" customWidth="1"/>
    <col min="5" max="24" width="7.21875" customWidth="1"/>
  </cols>
  <sheetData>
    <row r="1" spans="1:24" ht="42" customHeight="1" x14ac:dyDescent="0.2">
      <c r="A1" s="47" t="s">
        <v>325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</row>
    <row r="2" spans="1:24" ht="25.8" customHeight="1" x14ac:dyDescent="0.2">
      <c r="A2" s="1" t="s">
        <v>0</v>
      </c>
      <c r="B2" s="20" t="s">
        <v>1</v>
      </c>
      <c r="C2" s="19" t="s">
        <v>71</v>
      </c>
      <c r="D2" s="1" t="s">
        <v>126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1" t="s">
        <v>7</v>
      </c>
      <c r="K2" s="1" t="s">
        <v>8</v>
      </c>
      <c r="L2" s="1" t="s">
        <v>9</v>
      </c>
      <c r="M2" s="1" t="s">
        <v>10</v>
      </c>
      <c r="N2" s="1" t="s">
        <v>11</v>
      </c>
      <c r="O2" s="1" t="s">
        <v>42</v>
      </c>
      <c r="P2" s="1" t="s">
        <v>43</v>
      </c>
      <c r="Q2" s="1" t="s">
        <v>44</v>
      </c>
      <c r="R2" s="1" t="s">
        <v>45</v>
      </c>
      <c r="S2" s="1" t="s">
        <v>46</v>
      </c>
      <c r="T2" s="1" t="s">
        <v>47</v>
      </c>
      <c r="U2" s="1" t="s">
        <v>48</v>
      </c>
      <c r="V2" s="1" t="s">
        <v>60</v>
      </c>
      <c r="W2" s="1" t="s">
        <v>61</v>
      </c>
      <c r="X2" s="1" t="s">
        <v>62</v>
      </c>
    </row>
    <row r="3" spans="1:24" ht="25.8" customHeight="1" x14ac:dyDescent="0.2">
      <c r="A3" s="41">
        <v>1</v>
      </c>
      <c r="B3" s="42" t="s">
        <v>51</v>
      </c>
      <c r="C3" s="43" t="s">
        <v>99</v>
      </c>
      <c r="D3" s="51" t="s">
        <v>127</v>
      </c>
      <c r="E3" s="45" t="s">
        <v>63</v>
      </c>
      <c r="F3" s="45" t="s">
        <v>63</v>
      </c>
      <c r="G3" s="45" t="s">
        <v>63</v>
      </c>
      <c r="H3" s="45" t="s">
        <v>63</v>
      </c>
      <c r="I3" s="45" t="s">
        <v>63</v>
      </c>
      <c r="J3" s="45">
        <v>0.4236111111111111</v>
      </c>
      <c r="K3" s="45">
        <v>0.4513888888888889</v>
      </c>
      <c r="L3" s="45">
        <v>0.47916666666666669</v>
      </c>
      <c r="M3" s="45">
        <v>0.50555555555555554</v>
      </c>
      <c r="N3" s="45">
        <v>0.53333333333333333</v>
      </c>
      <c r="O3" s="45">
        <v>0.5625</v>
      </c>
      <c r="P3" s="45">
        <v>0.59027777777777779</v>
      </c>
      <c r="Q3" s="45">
        <v>0.61805555555555558</v>
      </c>
      <c r="R3" s="45">
        <v>0.64583333333333337</v>
      </c>
      <c r="S3" s="45">
        <v>0.67361111111111116</v>
      </c>
      <c r="T3" s="45">
        <v>0.70138888888888884</v>
      </c>
      <c r="U3" s="45">
        <v>0.72499999999999998</v>
      </c>
      <c r="V3" s="45" t="s">
        <v>63</v>
      </c>
      <c r="W3" s="45" t="s">
        <v>63</v>
      </c>
      <c r="X3" s="45" t="s">
        <v>63</v>
      </c>
    </row>
    <row r="4" spans="1:24" ht="25.8" customHeight="1" x14ac:dyDescent="0.2">
      <c r="A4" s="1">
        <v>2</v>
      </c>
      <c r="B4" s="4" t="s">
        <v>153</v>
      </c>
      <c r="C4" s="13" t="s">
        <v>113</v>
      </c>
      <c r="D4" s="52"/>
      <c r="E4" s="12" t="s">
        <v>63</v>
      </c>
      <c r="F4" s="12" t="s">
        <v>63</v>
      </c>
      <c r="G4" s="12" t="s">
        <v>63</v>
      </c>
      <c r="H4" s="12" t="s">
        <v>63</v>
      </c>
      <c r="I4" s="12" t="s">
        <v>63</v>
      </c>
      <c r="J4" s="12">
        <f>J3+TIME(0,2,0)</f>
        <v>0.42499999999999999</v>
      </c>
      <c r="K4" s="12">
        <f t="shared" ref="K4:U4" si="0">K3+TIME(0,2,0)</f>
        <v>0.45277777777777778</v>
      </c>
      <c r="L4" s="12">
        <f t="shared" si="0"/>
        <v>0.48055555555555557</v>
      </c>
      <c r="M4" s="12">
        <f t="shared" si="0"/>
        <v>0.50694444444444442</v>
      </c>
      <c r="N4" s="12">
        <f t="shared" si="0"/>
        <v>0.53472222222222221</v>
      </c>
      <c r="O4" s="12">
        <f t="shared" si="0"/>
        <v>0.56388888888888888</v>
      </c>
      <c r="P4" s="12">
        <f t="shared" si="0"/>
        <v>0.59166666666666667</v>
      </c>
      <c r="Q4" s="12">
        <f t="shared" si="0"/>
        <v>0.61944444444444446</v>
      </c>
      <c r="R4" s="12">
        <f t="shared" si="0"/>
        <v>0.64722222222222225</v>
      </c>
      <c r="S4" s="12">
        <f t="shared" si="0"/>
        <v>0.67500000000000004</v>
      </c>
      <c r="T4" s="12">
        <f t="shared" si="0"/>
        <v>0.70277777777777772</v>
      </c>
      <c r="U4" s="12">
        <f t="shared" si="0"/>
        <v>0.72638888888888886</v>
      </c>
      <c r="V4" s="12" t="s">
        <v>63</v>
      </c>
      <c r="W4" s="12" t="s">
        <v>63</v>
      </c>
      <c r="X4" s="12" t="s">
        <v>63</v>
      </c>
    </row>
    <row r="5" spans="1:24" ht="25.8" customHeight="1" x14ac:dyDescent="0.2">
      <c r="A5" s="41">
        <v>3</v>
      </c>
      <c r="B5" s="42" t="s">
        <v>67</v>
      </c>
      <c r="C5" s="44" t="s">
        <v>114</v>
      </c>
      <c r="D5" s="52"/>
      <c r="E5" s="46">
        <v>0.31458333333333333</v>
      </c>
      <c r="F5" s="46">
        <v>0.3354166666666667</v>
      </c>
      <c r="G5" s="46">
        <v>0.35625000000000001</v>
      </c>
      <c r="H5" s="46">
        <v>0.37708333333333338</v>
      </c>
      <c r="I5" s="46">
        <v>0.3979166666666667</v>
      </c>
      <c r="J5" s="46">
        <f t="shared" ref="J5" si="1">J4+TIME(0,1,0)</f>
        <v>0.42569444444444443</v>
      </c>
      <c r="K5" s="46">
        <f t="shared" ref="K5:T5" si="2">K4+TIME(0,1,0)</f>
        <v>0.45347222222222222</v>
      </c>
      <c r="L5" s="46">
        <f t="shared" si="2"/>
        <v>0.48125000000000001</v>
      </c>
      <c r="M5" s="46">
        <f>M4+TIME(0,3,0)</f>
        <v>0.50902777777777775</v>
      </c>
      <c r="N5" s="46">
        <f>N4+TIME(0,3,0)</f>
        <v>0.53680555555555554</v>
      </c>
      <c r="O5" s="46">
        <f t="shared" si="2"/>
        <v>0.56458333333333333</v>
      </c>
      <c r="P5" s="46">
        <f t="shared" si="2"/>
        <v>0.59236111111111112</v>
      </c>
      <c r="Q5" s="46">
        <f t="shared" si="2"/>
        <v>0.62013888888888891</v>
      </c>
      <c r="R5" s="46">
        <f t="shared" si="2"/>
        <v>0.6479166666666667</v>
      </c>
      <c r="S5" s="46">
        <f t="shared" si="2"/>
        <v>0.67569444444444449</v>
      </c>
      <c r="T5" s="46">
        <f t="shared" si="2"/>
        <v>0.70347222222222217</v>
      </c>
      <c r="U5" s="46">
        <f>U4+TIME(0,2,0)</f>
        <v>0.72777777777777775</v>
      </c>
      <c r="V5" s="46">
        <v>0.75208333333333333</v>
      </c>
      <c r="W5" s="46">
        <v>0.7729166666666667</v>
      </c>
      <c r="X5" s="46">
        <v>0.79375000000000007</v>
      </c>
    </row>
    <row r="6" spans="1:24" ht="25.8" customHeight="1" x14ac:dyDescent="0.2">
      <c r="A6" s="1">
        <v>4</v>
      </c>
      <c r="B6" s="4" t="s">
        <v>152</v>
      </c>
      <c r="C6" s="13" t="s">
        <v>133</v>
      </c>
      <c r="D6" s="52"/>
      <c r="E6" s="12">
        <f t="shared" ref="E6:J12" si="3">E5+TIME(0,1,0)</f>
        <v>0.31527777777777777</v>
      </c>
      <c r="F6" s="12">
        <f t="shared" ref="F6:I6" si="4">F5+TIME(0,1,0)</f>
        <v>0.33611111111111114</v>
      </c>
      <c r="G6" s="12">
        <f t="shared" si="4"/>
        <v>0.35694444444444445</v>
      </c>
      <c r="H6" s="12">
        <f t="shared" si="4"/>
        <v>0.37777777777777782</v>
      </c>
      <c r="I6" s="12">
        <f t="shared" si="4"/>
        <v>0.39861111111111114</v>
      </c>
      <c r="J6" s="12">
        <f t="shared" si="3"/>
        <v>0.42638888888888887</v>
      </c>
      <c r="K6" s="12">
        <f t="shared" ref="K6:X6" si="5">K5+TIME(0,1,0)</f>
        <v>0.45416666666666666</v>
      </c>
      <c r="L6" s="12">
        <f t="shared" si="5"/>
        <v>0.48194444444444445</v>
      </c>
      <c r="M6" s="12">
        <f t="shared" si="5"/>
        <v>0.50972222222222219</v>
      </c>
      <c r="N6" s="12">
        <f t="shared" si="5"/>
        <v>0.53749999999999998</v>
      </c>
      <c r="O6" s="12">
        <f t="shared" si="5"/>
        <v>0.56527777777777777</v>
      </c>
      <c r="P6" s="12">
        <f t="shared" si="5"/>
        <v>0.59305555555555556</v>
      </c>
      <c r="Q6" s="12">
        <f t="shared" si="5"/>
        <v>0.62083333333333335</v>
      </c>
      <c r="R6" s="12">
        <f t="shared" si="5"/>
        <v>0.64861111111111114</v>
      </c>
      <c r="S6" s="12">
        <f t="shared" si="5"/>
        <v>0.67638888888888893</v>
      </c>
      <c r="T6" s="12">
        <f t="shared" si="5"/>
        <v>0.70416666666666661</v>
      </c>
      <c r="U6" s="12">
        <f t="shared" si="5"/>
        <v>0.72847222222222219</v>
      </c>
      <c r="V6" s="12">
        <f t="shared" si="5"/>
        <v>0.75277777777777777</v>
      </c>
      <c r="W6" s="12">
        <f t="shared" si="5"/>
        <v>0.77361111111111114</v>
      </c>
      <c r="X6" s="12">
        <f t="shared" si="5"/>
        <v>0.79444444444444451</v>
      </c>
    </row>
    <row r="7" spans="1:24" ht="25.8" customHeight="1" x14ac:dyDescent="0.2">
      <c r="A7" s="41">
        <v>5</v>
      </c>
      <c r="B7" s="42" t="s">
        <v>151</v>
      </c>
      <c r="C7" s="44" t="s">
        <v>134</v>
      </c>
      <c r="D7" s="52"/>
      <c r="E7" s="46">
        <f>E6+TIME(0,0,0)</f>
        <v>0.31527777777777777</v>
      </c>
      <c r="F7" s="46">
        <f t="shared" ref="F7:I7" si="6">F6+TIME(0,0,0)</f>
        <v>0.33611111111111114</v>
      </c>
      <c r="G7" s="46">
        <f t="shared" si="6"/>
        <v>0.35694444444444445</v>
      </c>
      <c r="H7" s="46">
        <f t="shared" si="6"/>
        <v>0.37777777777777782</v>
      </c>
      <c r="I7" s="46">
        <f t="shared" si="6"/>
        <v>0.39861111111111114</v>
      </c>
      <c r="J7" s="46">
        <f>J6+TIME(0,0,0)</f>
        <v>0.42638888888888887</v>
      </c>
      <c r="K7" s="46">
        <f t="shared" ref="K7:U7" si="7">K6+TIME(0,0,0)</f>
        <v>0.45416666666666666</v>
      </c>
      <c r="L7" s="46">
        <f t="shared" si="7"/>
        <v>0.48194444444444445</v>
      </c>
      <c r="M7" s="46">
        <f t="shared" si="7"/>
        <v>0.50972222222222219</v>
      </c>
      <c r="N7" s="46">
        <f t="shared" si="7"/>
        <v>0.53749999999999998</v>
      </c>
      <c r="O7" s="46">
        <f t="shared" si="7"/>
        <v>0.56527777777777777</v>
      </c>
      <c r="P7" s="46">
        <f t="shared" si="7"/>
        <v>0.59305555555555556</v>
      </c>
      <c r="Q7" s="46">
        <f t="shared" si="7"/>
        <v>0.62083333333333335</v>
      </c>
      <c r="R7" s="46">
        <f t="shared" si="7"/>
        <v>0.64861111111111114</v>
      </c>
      <c r="S7" s="46">
        <f t="shared" si="7"/>
        <v>0.67638888888888893</v>
      </c>
      <c r="T7" s="46">
        <f t="shared" si="7"/>
        <v>0.70416666666666661</v>
      </c>
      <c r="U7" s="46">
        <f t="shared" si="7"/>
        <v>0.72847222222222219</v>
      </c>
      <c r="V7" s="46">
        <f>V6+TIME(0,0,0)</f>
        <v>0.75277777777777777</v>
      </c>
      <c r="W7" s="46">
        <f t="shared" ref="W7" si="8">W6+TIME(0,0,0)</f>
        <v>0.77361111111111114</v>
      </c>
      <c r="X7" s="46">
        <f t="shared" ref="X7" si="9">X6+TIME(0,0,0)</f>
        <v>0.79444444444444451</v>
      </c>
    </row>
    <row r="8" spans="1:24" ht="25.8" customHeight="1" x14ac:dyDescent="0.2">
      <c r="A8" s="1">
        <v>6</v>
      </c>
      <c r="B8" s="4" t="s">
        <v>326</v>
      </c>
      <c r="C8" s="13" t="s">
        <v>135</v>
      </c>
      <c r="D8" s="52"/>
      <c r="E8" s="12">
        <f t="shared" si="3"/>
        <v>0.31597222222222221</v>
      </c>
      <c r="F8" s="12">
        <f t="shared" ref="F8:I8" si="10">F7+TIME(0,1,0)</f>
        <v>0.33680555555555558</v>
      </c>
      <c r="G8" s="12">
        <f t="shared" si="10"/>
        <v>0.3576388888888889</v>
      </c>
      <c r="H8" s="12">
        <f t="shared" si="10"/>
        <v>0.37847222222222227</v>
      </c>
      <c r="I8" s="12">
        <f t="shared" si="10"/>
        <v>0.39930555555555558</v>
      </c>
      <c r="J8" s="12">
        <f t="shared" si="3"/>
        <v>0.42708333333333331</v>
      </c>
      <c r="K8" s="12">
        <f t="shared" ref="K8:X8" si="11">K7+TIME(0,1,0)</f>
        <v>0.4548611111111111</v>
      </c>
      <c r="L8" s="12">
        <f t="shared" si="11"/>
        <v>0.4826388888888889</v>
      </c>
      <c r="M8" s="12">
        <f t="shared" si="11"/>
        <v>0.51041666666666663</v>
      </c>
      <c r="N8" s="12">
        <f t="shared" si="11"/>
        <v>0.53819444444444442</v>
      </c>
      <c r="O8" s="12">
        <f t="shared" si="11"/>
        <v>0.56597222222222221</v>
      </c>
      <c r="P8" s="12">
        <f t="shared" si="11"/>
        <v>0.59375</v>
      </c>
      <c r="Q8" s="12">
        <f t="shared" si="11"/>
        <v>0.62152777777777779</v>
      </c>
      <c r="R8" s="12">
        <f t="shared" si="11"/>
        <v>0.64930555555555558</v>
      </c>
      <c r="S8" s="12">
        <f t="shared" si="11"/>
        <v>0.67708333333333337</v>
      </c>
      <c r="T8" s="12">
        <f t="shared" si="11"/>
        <v>0.70486111111111105</v>
      </c>
      <c r="U8" s="12">
        <f t="shared" si="11"/>
        <v>0.72916666666666663</v>
      </c>
      <c r="V8" s="12">
        <f t="shared" si="11"/>
        <v>0.75347222222222221</v>
      </c>
      <c r="W8" s="12">
        <f t="shared" si="11"/>
        <v>0.77430555555555558</v>
      </c>
      <c r="X8" s="12">
        <f t="shared" si="11"/>
        <v>0.79513888888888895</v>
      </c>
    </row>
    <row r="9" spans="1:24" ht="25.8" customHeight="1" x14ac:dyDescent="0.2">
      <c r="A9" s="41">
        <v>7</v>
      </c>
      <c r="B9" s="42" t="s">
        <v>327</v>
      </c>
      <c r="C9" s="44" t="s">
        <v>136</v>
      </c>
      <c r="D9" s="52"/>
      <c r="E9" s="46">
        <f>E8+TIME(0,0,0)</f>
        <v>0.31597222222222221</v>
      </c>
      <c r="F9" s="46">
        <f t="shared" ref="F9:I9" si="12">F8+TIME(0,0,0)</f>
        <v>0.33680555555555558</v>
      </c>
      <c r="G9" s="46">
        <f t="shared" si="12"/>
        <v>0.3576388888888889</v>
      </c>
      <c r="H9" s="46">
        <f t="shared" si="12"/>
        <v>0.37847222222222227</v>
      </c>
      <c r="I9" s="46">
        <f t="shared" si="12"/>
        <v>0.39930555555555558</v>
      </c>
      <c r="J9" s="46">
        <f>J8+TIME(0,0,0)</f>
        <v>0.42708333333333331</v>
      </c>
      <c r="K9" s="46">
        <f t="shared" ref="K9:U9" si="13">K8+TIME(0,0,0)</f>
        <v>0.4548611111111111</v>
      </c>
      <c r="L9" s="46">
        <f t="shared" si="13"/>
        <v>0.4826388888888889</v>
      </c>
      <c r="M9" s="46">
        <f t="shared" si="13"/>
        <v>0.51041666666666663</v>
      </c>
      <c r="N9" s="46">
        <f t="shared" si="13"/>
        <v>0.53819444444444442</v>
      </c>
      <c r="O9" s="46">
        <f t="shared" si="13"/>
        <v>0.56597222222222221</v>
      </c>
      <c r="P9" s="46">
        <f t="shared" si="13"/>
        <v>0.59375</v>
      </c>
      <c r="Q9" s="46">
        <f t="shared" si="13"/>
        <v>0.62152777777777779</v>
      </c>
      <c r="R9" s="46">
        <f t="shared" si="13"/>
        <v>0.64930555555555558</v>
      </c>
      <c r="S9" s="46">
        <f t="shared" si="13"/>
        <v>0.67708333333333337</v>
      </c>
      <c r="T9" s="46">
        <f t="shared" si="13"/>
        <v>0.70486111111111105</v>
      </c>
      <c r="U9" s="46">
        <f t="shared" si="13"/>
        <v>0.72916666666666663</v>
      </c>
      <c r="V9" s="46">
        <f>V8+TIME(0,0,0)</f>
        <v>0.75347222222222221</v>
      </c>
      <c r="W9" s="46">
        <f t="shared" ref="W9" si="14">W8+TIME(0,0,0)</f>
        <v>0.77430555555555558</v>
      </c>
      <c r="X9" s="46">
        <f t="shared" ref="X9" si="15">X8+TIME(0,0,0)</f>
        <v>0.79513888888888895</v>
      </c>
    </row>
    <row r="10" spans="1:24" ht="25.8" customHeight="1" x14ac:dyDescent="0.2">
      <c r="A10" s="1">
        <v>8</v>
      </c>
      <c r="B10" s="4" t="s">
        <v>328</v>
      </c>
      <c r="C10" s="13" t="s">
        <v>137</v>
      </c>
      <c r="D10" s="52"/>
      <c r="E10" s="12">
        <f>E9+TIME(0,7,0)</f>
        <v>0.3208333333333333</v>
      </c>
      <c r="F10" s="12">
        <f t="shared" ref="F10:I10" si="16">F9+TIME(0,7,0)</f>
        <v>0.34166666666666667</v>
      </c>
      <c r="G10" s="12">
        <f t="shared" si="16"/>
        <v>0.36249999999999999</v>
      </c>
      <c r="H10" s="12">
        <f t="shared" si="16"/>
        <v>0.38333333333333336</v>
      </c>
      <c r="I10" s="12">
        <f t="shared" si="16"/>
        <v>0.40416666666666667</v>
      </c>
      <c r="J10" s="12">
        <f>J9+TIME(0,6,0)</f>
        <v>0.43124999999999997</v>
      </c>
      <c r="K10" s="12">
        <f t="shared" ref="K10:U10" si="17">K9+TIME(0,6,0)</f>
        <v>0.45902777777777776</v>
      </c>
      <c r="L10" s="12">
        <f t="shared" si="17"/>
        <v>0.48680555555555555</v>
      </c>
      <c r="M10" s="12">
        <f t="shared" si="17"/>
        <v>0.51458333333333328</v>
      </c>
      <c r="N10" s="12">
        <f t="shared" si="17"/>
        <v>0.54236111111111107</v>
      </c>
      <c r="O10" s="12">
        <f t="shared" si="17"/>
        <v>0.57013888888888886</v>
      </c>
      <c r="P10" s="12">
        <f t="shared" si="17"/>
        <v>0.59791666666666665</v>
      </c>
      <c r="Q10" s="12">
        <f t="shared" si="17"/>
        <v>0.62569444444444444</v>
      </c>
      <c r="R10" s="12">
        <f t="shared" si="17"/>
        <v>0.65347222222222223</v>
      </c>
      <c r="S10" s="12">
        <f t="shared" si="17"/>
        <v>0.68125000000000002</v>
      </c>
      <c r="T10" s="12">
        <f t="shared" si="17"/>
        <v>0.7090277777777777</v>
      </c>
      <c r="U10" s="12">
        <f t="shared" si="17"/>
        <v>0.73333333333333328</v>
      </c>
      <c r="V10" s="12">
        <f>V9+TIME(0,7,0)</f>
        <v>0.7583333333333333</v>
      </c>
      <c r="W10" s="12">
        <f t="shared" ref="W10" si="18">W9+TIME(0,7,0)</f>
        <v>0.77916666666666667</v>
      </c>
      <c r="X10" s="12">
        <f t="shared" ref="X10" si="19">X9+TIME(0,7,0)</f>
        <v>0.8</v>
      </c>
    </row>
    <row r="11" spans="1:24" ht="25.8" customHeight="1" x14ac:dyDescent="0.2">
      <c r="A11" s="41">
        <v>9</v>
      </c>
      <c r="B11" s="42" t="s">
        <v>329</v>
      </c>
      <c r="C11" s="44" t="s">
        <v>138</v>
      </c>
      <c r="D11" s="52"/>
      <c r="E11" s="46">
        <f t="shared" si="3"/>
        <v>0.32152777777777775</v>
      </c>
      <c r="F11" s="46">
        <f t="shared" ref="F11:I11" si="20">F10+TIME(0,1,0)</f>
        <v>0.34236111111111112</v>
      </c>
      <c r="G11" s="46">
        <f t="shared" si="20"/>
        <v>0.36319444444444443</v>
      </c>
      <c r="H11" s="46">
        <f t="shared" si="20"/>
        <v>0.3840277777777778</v>
      </c>
      <c r="I11" s="46">
        <f t="shared" si="20"/>
        <v>0.40486111111111112</v>
      </c>
      <c r="J11" s="46">
        <f t="shared" si="3"/>
        <v>0.43194444444444441</v>
      </c>
      <c r="K11" s="46">
        <f t="shared" ref="K11:X11" si="21">K10+TIME(0,1,0)</f>
        <v>0.4597222222222222</v>
      </c>
      <c r="L11" s="46">
        <f t="shared" si="21"/>
        <v>0.48749999999999999</v>
      </c>
      <c r="M11" s="46">
        <f t="shared" si="21"/>
        <v>0.51527777777777772</v>
      </c>
      <c r="N11" s="46">
        <f t="shared" si="21"/>
        <v>0.54305555555555551</v>
      </c>
      <c r="O11" s="46">
        <f t="shared" si="21"/>
        <v>0.5708333333333333</v>
      </c>
      <c r="P11" s="46">
        <f t="shared" si="21"/>
        <v>0.59861111111111109</v>
      </c>
      <c r="Q11" s="46">
        <f t="shared" si="21"/>
        <v>0.62638888888888888</v>
      </c>
      <c r="R11" s="46">
        <f t="shared" si="21"/>
        <v>0.65416666666666667</v>
      </c>
      <c r="S11" s="46">
        <f t="shared" si="21"/>
        <v>0.68194444444444446</v>
      </c>
      <c r="T11" s="46">
        <f t="shared" si="21"/>
        <v>0.70972222222222214</v>
      </c>
      <c r="U11" s="46">
        <f t="shared" si="21"/>
        <v>0.73402777777777772</v>
      </c>
      <c r="V11" s="46">
        <f t="shared" si="21"/>
        <v>0.75902777777777775</v>
      </c>
      <c r="W11" s="46">
        <f t="shared" si="21"/>
        <v>0.77986111111111112</v>
      </c>
      <c r="X11" s="46">
        <f t="shared" si="21"/>
        <v>0.80069444444444449</v>
      </c>
    </row>
    <row r="12" spans="1:24" ht="25.8" customHeight="1" x14ac:dyDescent="0.2">
      <c r="A12" s="1">
        <v>10</v>
      </c>
      <c r="B12" s="4" t="s">
        <v>64</v>
      </c>
      <c r="C12" s="13" t="s">
        <v>139</v>
      </c>
      <c r="D12" s="52"/>
      <c r="E12" s="12">
        <f t="shared" si="3"/>
        <v>0.32222222222222219</v>
      </c>
      <c r="F12" s="12">
        <f t="shared" ref="F12:I12" si="22">F11+TIME(0,1,0)</f>
        <v>0.34305555555555556</v>
      </c>
      <c r="G12" s="12">
        <f t="shared" si="22"/>
        <v>0.36388888888888887</v>
      </c>
      <c r="H12" s="12">
        <f t="shared" si="22"/>
        <v>0.38472222222222224</v>
      </c>
      <c r="I12" s="12">
        <f t="shared" si="22"/>
        <v>0.40555555555555556</v>
      </c>
      <c r="J12" s="12">
        <f t="shared" si="3"/>
        <v>0.43263888888888885</v>
      </c>
      <c r="K12" s="12">
        <f t="shared" ref="K12:X13" si="23">K11+TIME(0,1,0)</f>
        <v>0.46041666666666664</v>
      </c>
      <c r="L12" s="12">
        <f t="shared" si="23"/>
        <v>0.48819444444444443</v>
      </c>
      <c r="M12" s="12">
        <f t="shared" si="23"/>
        <v>0.51597222222222217</v>
      </c>
      <c r="N12" s="12">
        <f t="shared" si="23"/>
        <v>0.54374999999999996</v>
      </c>
      <c r="O12" s="12">
        <f t="shared" si="23"/>
        <v>0.57152777777777775</v>
      </c>
      <c r="P12" s="12">
        <f t="shared" si="23"/>
        <v>0.59930555555555554</v>
      </c>
      <c r="Q12" s="12">
        <f t="shared" si="23"/>
        <v>0.62708333333333333</v>
      </c>
      <c r="R12" s="12">
        <f t="shared" si="23"/>
        <v>0.65486111111111112</v>
      </c>
      <c r="S12" s="12">
        <f t="shared" si="23"/>
        <v>0.68263888888888891</v>
      </c>
      <c r="T12" s="12">
        <f t="shared" si="23"/>
        <v>0.71041666666666659</v>
      </c>
      <c r="U12" s="12">
        <f t="shared" si="23"/>
        <v>0.73472222222222217</v>
      </c>
      <c r="V12" s="12">
        <f t="shared" si="23"/>
        <v>0.75972222222222219</v>
      </c>
      <c r="W12" s="12">
        <f t="shared" si="23"/>
        <v>0.78055555555555556</v>
      </c>
      <c r="X12" s="12">
        <f t="shared" si="23"/>
        <v>0.80138888888888893</v>
      </c>
    </row>
    <row r="13" spans="1:24" ht="25.8" customHeight="1" x14ac:dyDescent="0.2">
      <c r="A13" s="41">
        <v>11</v>
      </c>
      <c r="B13" s="42" t="s">
        <v>330</v>
      </c>
      <c r="C13" s="44" t="s">
        <v>140</v>
      </c>
      <c r="D13" s="52"/>
      <c r="E13" s="46">
        <f>E12+TIME(0,1,0)</f>
        <v>0.32291666666666663</v>
      </c>
      <c r="F13" s="46">
        <f t="shared" ref="F13:I13" si="24">F12+TIME(0,1,0)</f>
        <v>0.34375</v>
      </c>
      <c r="G13" s="46">
        <f t="shared" si="24"/>
        <v>0.36458333333333331</v>
      </c>
      <c r="H13" s="46">
        <f t="shared" si="24"/>
        <v>0.38541666666666669</v>
      </c>
      <c r="I13" s="46">
        <f t="shared" si="24"/>
        <v>0.40625</v>
      </c>
      <c r="J13" s="46">
        <f>J12+TIME(0,1,0)</f>
        <v>0.43333333333333329</v>
      </c>
      <c r="K13" s="46">
        <f t="shared" ref="K13:U13" si="25">K12+TIME(0,1,0)</f>
        <v>0.46111111111111108</v>
      </c>
      <c r="L13" s="46">
        <f t="shared" si="25"/>
        <v>0.48888888888888887</v>
      </c>
      <c r="M13" s="46">
        <f t="shared" si="25"/>
        <v>0.51666666666666661</v>
      </c>
      <c r="N13" s="46">
        <f t="shared" si="25"/>
        <v>0.5444444444444444</v>
      </c>
      <c r="O13" s="46">
        <f t="shared" si="25"/>
        <v>0.57222222222222219</v>
      </c>
      <c r="P13" s="46">
        <f t="shared" si="25"/>
        <v>0.6</v>
      </c>
      <c r="Q13" s="46">
        <f t="shared" si="25"/>
        <v>0.62777777777777777</v>
      </c>
      <c r="R13" s="46">
        <f t="shared" si="25"/>
        <v>0.65555555555555556</v>
      </c>
      <c r="S13" s="46">
        <f t="shared" si="25"/>
        <v>0.68333333333333335</v>
      </c>
      <c r="T13" s="46">
        <f t="shared" si="25"/>
        <v>0.71111111111111103</v>
      </c>
      <c r="U13" s="46">
        <f t="shared" si="25"/>
        <v>0.73541666666666661</v>
      </c>
      <c r="V13" s="46">
        <f>V12+TIME(0,1,0)</f>
        <v>0.76041666666666663</v>
      </c>
      <c r="W13" s="46">
        <f t="shared" si="23"/>
        <v>0.78125</v>
      </c>
      <c r="X13" s="46">
        <f t="shared" si="23"/>
        <v>0.80208333333333337</v>
      </c>
    </row>
    <row r="14" spans="1:24" ht="25.8" customHeight="1" x14ac:dyDescent="0.2">
      <c r="A14" s="1">
        <v>12</v>
      </c>
      <c r="B14" s="4" t="s">
        <v>331</v>
      </c>
      <c r="C14" s="13" t="s">
        <v>141</v>
      </c>
      <c r="D14" s="52"/>
      <c r="E14" s="12">
        <f>E13+TIME(0,2,0)</f>
        <v>0.32430555555555551</v>
      </c>
      <c r="F14" s="12">
        <f t="shared" ref="F14:I15" si="26">F13+TIME(0,2,0)</f>
        <v>0.34513888888888888</v>
      </c>
      <c r="G14" s="12">
        <f t="shared" si="26"/>
        <v>0.3659722222222222</v>
      </c>
      <c r="H14" s="12">
        <f t="shared" si="26"/>
        <v>0.38680555555555557</v>
      </c>
      <c r="I14" s="12">
        <f t="shared" si="26"/>
        <v>0.40763888888888888</v>
      </c>
      <c r="J14" s="12">
        <f>J13+TIME(0,2,0)</f>
        <v>0.43472222222222218</v>
      </c>
      <c r="K14" s="12">
        <f t="shared" ref="K14:U15" si="27">K13+TIME(0,2,0)</f>
        <v>0.46249999999999997</v>
      </c>
      <c r="L14" s="12">
        <f t="shared" si="27"/>
        <v>0.49027777777777776</v>
      </c>
      <c r="M14" s="12">
        <f t="shared" si="27"/>
        <v>0.51805555555555549</v>
      </c>
      <c r="N14" s="12">
        <f t="shared" si="27"/>
        <v>0.54583333333333328</v>
      </c>
      <c r="O14" s="12">
        <f t="shared" si="27"/>
        <v>0.57361111111111107</v>
      </c>
      <c r="P14" s="12">
        <f t="shared" si="27"/>
        <v>0.60138888888888886</v>
      </c>
      <c r="Q14" s="12">
        <f t="shared" si="27"/>
        <v>0.62916666666666665</v>
      </c>
      <c r="R14" s="12">
        <f t="shared" si="27"/>
        <v>0.65694444444444444</v>
      </c>
      <c r="S14" s="12">
        <f t="shared" si="27"/>
        <v>0.68472222222222223</v>
      </c>
      <c r="T14" s="12">
        <f t="shared" si="27"/>
        <v>0.71249999999999991</v>
      </c>
      <c r="U14" s="12">
        <f t="shared" si="27"/>
        <v>0.73680555555555549</v>
      </c>
      <c r="V14" s="12">
        <f>V13+TIME(0,2,0)</f>
        <v>0.76180555555555551</v>
      </c>
      <c r="W14" s="12">
        <f t="shared" ref="W14:W15" si="28">W13+TIME(0,2,0)</f>
        <v>0.78263888888888888</v>
      </c>
      <c r="X14" s="12">
        <f t="shared" ref="X14:X15" si="29">X13+TIME(0,2,0)</f>
        <v>0.80347222222222225</v>
      </c>
    </row>
    <row r="15" spans="1:24" ht="25.8" customHeight="1" x14ac:dyDescent="0.2">
      <c r="A15" s="41">
        <v>13</v>
      </c>
      <c r="B15" s="42" t="s">
        <v>65</v>
      </c>
      <c r="C15" s="44" t="s">
        <v>142</v>
      </c>
      <c r="D15" s="52"/>
      <c r="E15" s="46">
        <f>E14+TIME(0,2,0)</f>
        <v>0.3256944444444444</v>
      </c>
      <c r="F15" s="46">
        <f t="shared" si="26"/>
        <v>0.34652777777777777</v>
      </c>
      <c r="G15" s="46">
        <f t="shared" si="26"/>
        <v>0.36736111111111108</v>
      </c>
      <c r="H15" s="46">
        <f t="shared" si="26"/>
        <v>0.38819444444444445</v>
      </c>
      <c r="I15" s="46">
        <f t="shared" si="26"/>
        <v>0.40902777777777777</v>
      </c>
      <c r="J15" s="46">
        <f>J14+TIME(0,2,0)</f>
        <v>0.43611111111111106</v>
      </c>
      <c r="K15" s="46">
        <f t="shared" si="27"/>
        <v>0.46388888888888885</v>
      </c>
      <c r="L15" s="46">
        <f t="shared" si="27"/>
        <v>0.49166666666666664</v>
      </c>
      <c r="M15" s="46">
        <f t="shared" si="27"/>
        <v>0.51944444444444438</v>
      </c>
      <c r="N15" s="46">
        <f t="shared" si="27"/>
        <v>0.54722222222222217</v>
      </c>
      <c r="O15" s="46">
        <f t="shared" si="27"/>
        <v>0.57499999999999996</v>
      </c>
      <c r="P15" s="46">
        <f t="shared" si="27"/>
        <v>0.60277777777777775</v>
      </c>
      <c r="Q15" s="46">
        <f t="shared" si="27"/>
        <v>0.63055555555555554</v>
      </c>
      <c r="R15" s="46">
        <f t="shared" si="27"/>
        <v>0.65833333333333333</v>
      </c>
      <c r="S15" s="46">
        <f t="shared" si="27"/>
        <v>0.68611111111111112</v>
      </c>
      <c r="T15" s="46">
        <f t="shared" si="27"/>
        <v>0.7138888888888888</v>
      </c>
      <c r="U15" s="46">
        <f t="shared" si="27"/>
        <v>0.73819444444444438</v>
      </c>
      <c r="V15" s="46">
        <f>V14+TIME(0,2,0)</f>
        <v>0.7631944444444444</v>
      </c>
      <c r="W15" s="46">
        <f t="shared" si="28"/>
        <v>0.78402777777777777</v>
      </c>
      <c r="X15" s="46">
        <f t="shared" si="29"/>
        <v>0.80486111111111114</v>
      </c>
    </row>
    <row r="16" spans="1:24" ht="25.8" customHeight="1" x14ac:dyDescent="0.2">
      <c r="A16" s="1">
        <v>14</v>
      </c>
      <c r="B16" s="4" t="s">
        <v>332</v>
      </c>
      <c r="C16" s="13" t="s">
        <v>143</v>
      </c>
      <c r="D16" s="52"/>
      <c r="E16" s="12">
        <f>E15+TIME(0,7,0)</f>
        <v>0.33055555555555549</v>
      </c>
      <c r="F16" s="12">
        <f t="shared" ref="F16:I16" si="30">F15+TIME(0,7,0)</f>
        <v>0.35138888888888886</v>
      </c>
      <c r="G16" s="12">
        <f t="shared" si="30"/>
        <v>0.37222222222222218</v>
      </c>
      <c r="H16" s="12">
        <f t="shared" si="30"/>
        <v>0.39305555555555555</v>
      </c>
      <c r="I16" s="12">
        <f t="shared" si="30"/>
        <v>0.41388888888888886</v>
      </c>
      <c r="J16" s="12">
        <f>J15+TIME(0,12,0)</f>
        <v>0.44444444444444442</v>
      </c>
      <c r="K16" s="12">
        <f t="shared" ref="K16:U16" si="31">K15+TIME(0,12,0)</f>
        <v>0.47222222222222221</v>
      </c>
      <c r="L16" s="12">
        <f t="shared" si="31"/>
        <v>0.5</v>
      </c>
      <c r="M16" s="12">
        <f t="shared" si="31"/>
        <v>0.52777777777777768</v>
      </c>
      <c r="N16" s="12">
        <f t="shared" si="31"/>
        <v>0.55555555555555547</v>
      </c>
      <c r="O16" s="12">
        <f t="shared" si="31"/>
        <v>0.58333333333333326</v>
      </c>
      <c r="P16" s="12">
        <f t="shared" si="31"/>
        <v>0.61111111111111105</v>
      </c>
      <c r="Q16" s="12">
        <f t="shared" si="31"/>
        <v>0.63888888888888884</v>
      </c>
      <c r="R16" s="12">
        <f t="shared" si="31"/>
        <v>0.66666666666666663</v>
      </c>
      <c r="S16" s="12">
        <f t="shared" si="31"/>
        <v>0.69444444444444442</v>
      </c>
      <c r="T16" s="12">
        <f t="shared" si="31"/>
        <v>0.7222222222222221</v>
      </c>
      <c r="U16" s="12">
        <f t="shared" si="31"/>
        <v>0.74652777777777768</v>
      </c>
      <c r="V16" s="12">
        <f>V15+TIME(0,7,0)</f>
        <v>0.76805555555555549</v>
      </c>
      <c r="W16" s="12">
        <f t="shared" ref="W16" si="32">W15+TIME(0,7,0)</f>
        <v>0.78888888888888886</v>
      </c>
      <c r="X16" s="12">
        <f t="shared" ref="X16" si="33">X15+TIME(0,7,0)</f>
        <v>0.80972222222222223</v>
      </c>
    </row>
    <row r="17" spans="1:24" ht="13.5" customHeight="1" x14ac:dyDescent="0.2"/>
    <row r="18" spans="1:24" ht="44.25" customHeight="1" x14ac:dyDescent="0.2">
      <c r="A18" s="47" t="s">
        <v>333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</row>
    <row r="19" spans="1:24" ht="25.8" customHeight="1" x14ac:dyDescent="0.2">
      <c r="A19" s="1" t="s">
        <v>0</v>
      </c>
      <c r="B19" s="20" t="s">
        <v>1</v>
      </c>
      <c r="C19" s="19" t="s">
        <v>71</v>
      </c>
      <c r="D19" s="1" t="s">
        <v>126</v>
      </c>
      <c r="E19" s="1" t="s">
        <v>2</v>
      </c>
      <c r="F19" s="1" t="s">
        <v>3</v>
      </c>
      <c r="G19" s="1" t="s">
        <v>4</v>
      </c>
      <c r="H19" s="1" t="s">
        <v>5</v>
      </c>
      <c r="I19" s="1" t="s">
        <v>6</v>
      </c>
      <c r="J19" s="1" t="s">
        <v>7</v>
      </c>
      <c r="K19" s="1" t="s">
        <v>8</v>
      </c>
      <c r="L19" s="1" t="s">
        <v>9</v>
      </c>
      <c r="M19" s="1" t="s">
        <v>10</v>
      </c>
      <c r="N19" s="1" t="s">
        <v>11</v>
      </c>
      <c r="O19" s="1" t="s">
        <v>42</v>
      </c>
      <c r="P19" s="1" t="s">
        <v>43</v>
      </c>
      <c r="Q19" s="1" t="s">
        <v>44</v>
      </c>
      <c r="R19" s="1" t="s">
        <v>45</v>
      </c>
      <c r="S19" s="1" t="s">
        <v>46</v>
      </c>
      <c r="T19" s="1" t="s">
        <v>47</v>
      </c>
      <c r="U19" s="1" t="s">
        <v>48</v>
      </c>
      <c r="V19" s="1" t="s">
        <v>60</v>
      </c>
      <c r="W19" s="1" t="s">
        <v>61</v>
      </c>
      <c r="X19" s="1" t="s">
        <v>62</v>
      </c>
    </row>
    <row r="20" spans="1:24" ht="25.8" customHeight="1" x14ac:dyDescent="0.2">
      <c r="A20" s="41">
        <v>1</v>
      </c>
      <c r="B20" s="42" t="s">
        <v>332</v>
      </c>
      <c r="C20" s="44" t="s">
        <v>143</v>
      </c>
      <c r="D20" s="51" t="s">
        <v>127</v>
      </c>
      <c r="E20" s="45">
        <v>0.3125</v>
      </c>
      <c r="F20" s="45">
        <v>0.33333333333333331</v>
      </c>
      <c r="G20" s="45">
        <v>0.35416666666666669</v>
      </c>
      <c r="H20" s="45">
        <v>0.375</v>
      </c>
      <c r="I20" s="45">
        <v>0.39583333333333331</v>
      </c>
      <c r="J20" s="45">
        <v>0.4236111111111111</v>
      </c>
      <c r="K20" s="45">
        <v>0.4513888888888889</v>
      </c>
      <c r="L20" s="45">
        <v>0.47916666666666669</v>
      </c>
      <c r="M20" s="45">
        <v>0.50694444444444442</v>
      </c>
      <c r="N20" s="45">
        <v>0.53472222222222221</v>
      </c>
      <c r="O20" s="45">
        <v>0.5625</v>
      </c>
      <c r="P20" s="45">
        <v>0.59027777777777779</v>
      </c>
      <c r="Q20" s="45">
        <v>0.61805555555555558</v>
      </c>
      <c r="R20" s="45">
        <v>0.64583333333333337</v>
      </c>
      <c r="S20" s="45">
        <v>0.67361111111111116</v>
      </c>
      <c r="T20" s="45">
        <v>0.70138888888888884</v>
      </c>
      <c r="U20" s="45">
        <v>0.72569444444444453</v>
      </c>
      <c r="V20" s="45">
        <v>0.75</v>
      </c>
      <c r="W20" s="45">
        <v>0.77083333333333337</v>
      </c>
      <c r="X20" s="45">
        <v>0.79166666666666663</v>
      </c>
    </row>
    <row r="21" spans="1:24" ht="25.8" customHeight="1" x14ac:dyDescent="0.2">
      <c r="A21" s="1">
        <v>2</v>
      </c>
      <c r="B21" s="4" t="s">
        <v>65</v>
      </c>
      <c r="C21" s="13" t="s">
        <v>142</v>
      </c>
      <c r="D21" s="52"/>
      <c r="E21" s="12">
        <f>E20+TIME(0,2,0)</f>
        <v>0.31388888888888888</v>
      </c>
      <c r="F21" s="12">
        <f t="shared" ref="F21:I22" si="34">F20+TIME(0,2,0)</f>
        <v>0.3347222222222222</v>
      </c>
      <c r="G21" s="12">
        <f t="shared" si="34"/>
        <v>0.35555555555555557</v>
      </c>
      <c r="H21" s="12">
        <f t="shared" si="34"/>
        <v>0.37638888888888888</v>
      </c>
      <c r="I21" s="12">
        <f t="shared" si="34"/>
        <v>0.3972222222222222</v>
      </c>
      <c r="J21" s="12">
        <f t="shared" ref="J21:J22" si="35">J20+TIME(0,2,0)</f>
        <v>0.42499999999999999</v>
      </c>
      <c r="K21" s="12">
        <f t="shared" ref="K21:K22" si="36">K20+TIME(0,2,0)</f>
        <v>0.45277777777777778</v>
      </c>
      <c r="L21" s="12">
        <f t="shared" ref="L21:L22" si="37">L20+TIME(0,2,0)</f>
        <v>0.48055555555555557</v>
      </c>
      <c r="M21" s="12">
        <f t="shared" ref="M21:M22" si="38">M20+TIME(0,2,0)</f>
        <v>0.5083333333333333</v>
      </c>
      <c r="N21" s="12">
        <f t="shared" ref="N21:N22" si="39">N20+TIME(0,2,0)</f>
        <v>0.53611111111111109</v>
      </c>
      <c r="O21" s="12">
        <f t="shared" ref="O21:O22" si="40">O20+TIME(0,2,0)</f>
        <v>0.56388888888888888</v>
      </c>
      <c r="P21" s="12">
        <f t="shared" ref="P21:P22" si="41">P20+TIME(0,2,0)</f>
        <v>0.59166666666666667</v>
      </c>
      <c r="Q21" s="12">
        <f t="shared" ref="Q21:Q22" si="42">Q20+TIME(0,2,0)</f>
        <v>0.61944444444444446</v>
      </c>
      <c r="R21" s="12">
        <f t="shared" ref="R21:R22" si="43">R20+TIME(0,2,0)</f>
        <v>0.64722222222222225</v>
      </c>
      <c r="S21" s="12">
        <f t="shared" ref="S21:S22" si="44">S20+TIME(0,2,0)</f>
        <v>0.67500000000000004</v>
      </c>
      <c r="T21" s="12">
        <f t="shared" ref="T21:T22" si="45">T20+TIME(0,2,0)</f>
        <v>0.70277777777777772</v>
      </c>
      <c r="U21" s="12">
        <f>U20+TIME(0,2,0)</f>
        <v>0.72708333333333341</v>
      </c>
      <c r="V21" s="12">
        <f t="shared" ref="V21:X22" si="46">V20+TIME(0,2,0)</f>
        <v>0.75138888888888888</v>
      </c>
      <c r="W21" s="12">
        <f t="shared" si="46"/>
        <v>0.77222222222222225</v>
      </c>
      <c r="X21" s="12">
        <f t="shared" si="46"/>
        <v>0.79305555555555551</v>
      </c>
    </row>
    <row r="22" spans="1:24" ht="25.8" customHeight="1" x14ac:dyDescent="0.2">
      <c r="A22" s="41">
        <v>3</v>
      </c>
      <c r="B22" s="42" t="s">
        <v>331</v>
      </c>
      <c r="C22" s="44" t="s">
        <v>141</v>
      </c>
      <c r="D22" s="52"/>
      <c r="E22" s="46">
        <f>E21+TIME(0,2,0)</f>
        <v>0.31527777777777777</v>
      </c>
      <c r="F22" s="46">
        <f t="shared" si="34"/>
        <v>0.33611111111111108</v>
      </c>
      <c r="G22" s="46">
        <f t="shared" si="34"/>
        <v>0.35694444444444445</v>
      </c>
      <c r="H22" s="46">
        <f t="shared" si="34"/>
        <v>0.37777777777777777</v>
      </c>
      <c r="I22" s="46">
        <f t="shared" si="34"/>
        <v>0.39861111111111108</v>
      </c>
      <c r="J22" s="46">
        <f t="shared" si="35"/>
        <v>0.42638888888888887</v>
      </c>
      <c r="K22" s="46">
        <f t="shared" si="36"/>
        <v>0.45416666666666666</v>
      </c>
      <c r="L22" s="46">
        <f t="shared" si="37"/>
        <v>0.48194444444444445</v>
      </c>
      <c r="M22" s="46">
        <f t="shared" si="38"/>
        <v>0.50972222222222219</v>
      </c>
      <c r="N22" s="46">
        <f t="shared" si="39"/>
        <v>0.53749999999999998</v>
      </c>
      <c r="O22" s="46">
        <f t="shared" si="40"/>
        <v>0.56527777777777777</v>
      </c>
      <c r="P22" s="46">
        <f t="shared" si="41"/>
        <v>0.59305555555555556</v>
      </c>
      <c r="Q22" s="46">
        <f t="shared" si="42"/>
        <v>0.62083333333333335</v>
      </c>
      <c r="R22" s="46">
        <f t="shared" si="43"/>
        <v>0.64861111111111114</v>
      </c>
      <c r="S22" s="46">
        <f t="shared" si="44"/>
        <v>0.67638888888888893</v>
      </c>
      <c r="T22" s="46">
        <f t="shared" si="45"/>
        <v>0.70416666666666661</v>
      </c>
      <c r="U22" s="46">
        <f>U21+TIME(0,2,0)</f>
        <v>0.7284722222222223</v>
      </c>
      <c r="V22" s="46">
        <f t="shared" si="46"/>
        <v>0.75277777777777777</v>
      </c>
      <c r="W22" s="46">
        <f t="shared" si="46"/>
        <v>0.77361111111111114</v>
      </c>
      <c r="X22" s="46">
        <f t="shared" si="46"/>
        <v>0.7944444444444444</v>
      </c>
    </row>
    <row r="23" spans="1:24" ht="25.8" customHeight="1" x14ac:dyDescent="0.2">
      <c r="A23" s="1">
        <v>4</v>
      </c>
      <c r="B23" s="4" t="s">
        <v>66</v>
      </c>
      <c r="C23" s="13" t="s">
        <v>144</v>
      </c>
      <c r="D23" s="52"/>
      <c r="E23" s="12">
        <f t="shared" ref="E23" si="47">E22+TIME(0,1,0)</f>
        <v>0.31597222222222221</v>
      </c>
      <c r="F23" s="12">
        <f t="shared" ref="F23:H23" si="48">F22+TIME(0,1,0)</f>
        <v>0.33680555555555552</v>
      </c>
      <c r="G23" s="12">
        <f t="shared" si="48"/>
        <v>0.3576388888888889</v>
      </c>
      <c r="H23" s="12">
        <f t="shared" si="48"/>
        <v>0.37847222222222221</v>
      </c>
      <c r="I23" s="12">
        <f t="shared" ref="I23:U24" si="49">I22+TIME(0,1,0)</f>
        <v>0.39930555555555552</v>
      </c>
      <c r="J23" s="12">
        <f t="shared" si="49"/>
        <v>0.42708333333333331</v>
      </c>
      <c r="K23" s="12">
        <f t="shared" si="49"/>
        <v>0.4548611111111111</v>
      </c>
      <c r="L23" s="12">
        <f t="shared" si="49"/>
        <v>0.4826388888888889</v>
      </c>
      <c r="M23" s="12">
        <f t="shared" si="49"/>
        <v>0.51041666666666663</v>
      </c>
      <c r="N23" s="12">
        <f t="shared" si="49"/>
        <v>0.53819444444444442</v>
      </c>
      <c r="O23" s="12">
        <f t="shared" si="49"/>
        <v>0.56597222222222221</v>
      </c>
      <c r="P23" s="12">
        <f t="shared" si="49"/>
        <v>0.59375</v>
      </c>
      <c r="Q23" s="12">
        <f t="shared" si="49"/>
        <v>0.62152777777777779</v>
      </c>
      <c r="R23" s="12">
        <f t="shared" si="49"/>
        <v>0.64930555555555558</v>
      </c>
      <c r="S23" s="12">
        <f t="shared" si="49"/>
        <v>0.67708333333333337</v>
      </c>
      <c r="T23" s="12">
        <f t="shared" si="49"/>
        <v>0.70486111111111105</v>
      </c>
      <c r="U23" s="12">
        <f t="shared" si="49"/>
        <v>0.72916666666666674</v>
      </c>
      <c r="V23" s="12">
        <f t="shared" ref="V23:X23" si="50">V22+TIME(0,1,0)</f>
        <v>0.75347222222222221</v>
      </c>
      <c r="W23" s="12">
        <f t="shared" si="50"/>
        <v>0.77430555555555558</v>
      </c>
      <c r="X23" s="12">
        <f t="shared" si="50"/>
        <v>0.79513888888888884</v>
      </c>
    </row>
    <row r="24" spans="1:24" ht="25.8" customHeight="1" x14ac:dyDescent="0.2">
      <c r="A24" s="41">
        <v>5</v>
      </c>
      <c r="B24" s="42" t="s">
        <v>330</v>
      </c>
      <c r="C24" s="44" t="s">
        <v>140</v>
      </c>
      <c r="D24" s="52"/>
      <c r="E24" s="46">
        <f>E23+TIME(0,1,0)</f>
        <v>0.31666666666666665</v>
      </c>
      <c r="F24" s="46">
        <f t="shared" ref="F24:I24" si="51">F23+TIME(0,1,0)</f>
        <v>0.33749999999999997</v>
      </c>
      <c r="G24" s="46">
        <f t="shared" si="51"/>
        <v>0.35833333333333334</v>
      </c>
      <c r="H24" s="46">
        <f t="shared" si="51"/>
        <v>0.37916666666666665</v>
      </c>
      <c r="I24" s="46">
        <f t="shared" si="51"/>
        <v>0.39999999999999997</v>
      </c>
      <c r="J24" s="46">
        <f t="shared" si="49"/>
        <v>0.42777777777777776</v>
      </c>
      <c r="K24" s="46">
        <f t="shared" si="49"/>
        <v>0.45555555555555555</v>
      </c>
      <c r="L24" s="46">
        <f t="shared" si="49"/>
        <v>0.48333333333333334</v>
      </c>
      <c r="M24" s="46">
        <f t="shared" si="49"/>
        <v>0.51111111111111107</v>
      </c>
      <c r="N24" s="46">
        <f t="shared" si="49"/>
        <v>0.53888888888888886</v>
      </c>
      <c r="O24" s="46">
        <f t="shared" si="49"/>
        <v>0.56666666666666665</v>
      </c>
      <c r="P24" s="46">
        <f t="shared" si="49"/>
        <v>0.59444444444444444</v>
      </c>
      <c r="Q24" s="46">
        <f t="shared" si="49"/>
        <v>0.62222222222222223</v>
      </c>
      <c r="R24" s="46">
        <f t="shared" si="49"/>
        <v>0.65</v>
      </c>
      <c r="S24" s="46">
        <f t="shared" si="49"/>
        <v>0.67777777777777781</v>
      </c>
      <c r="T24" s="46">
        <f t="shared" si="49"/>
        <v>0.70555555555555549</v>
      </c>
      <c r="U24" s="46">
        <f>U23+TIME(0,1,0)</f>
        <v>0.72986111111111118</v>
      </c>
      <c r="V24" s="46">
        <f t="shared" ref="V24:X24" si="52">V23+TIME(0,1,0)</f>
        <v>0.75416666666666665</v>
      </c>
      <c r="W24" s="46">
        <f t="shared" si="52"/>
        <v>0.77500000000000002</v>
      </c>
      <c r="X24" s="46">
        <f t="shared" si="52"/>
        <v>0.79583333333333328</v>
      </c>
    </row>
    <row r="25" spans="1:24" ht="25.8" customHeight="1" x14ac:dyDescent="0.2">
      <c r="A25" s="1">
        <v>6</v>
      </c>
      <c r="B25" s="4" t="s">
        <v>334</v>
      </c>
      <c r="C25" s="13" t="s">
        <v>139</v>
      </c>
      <c r="D25" s="52"/>
      <c r="E25" s="12">
        <f t="shared" ref="E25" si="53">E24+TIME(0,1,0)</f>
        <v>0.31736111111111109</v>
      </c>
      <c r="F25" s="12">
        <f t="shared" ref="F25:H25" si="54">F24+TIME(0,1,0)</f>
        <v>0.33819444444444441</v>
      </c>
      <c r="G25" s="12">
        <f t="shared" si="54"/>
        <v>0.35902777777777778</v>
      </c>
      <c r="H25" s="12">
        <f t="shared" si="54"/>
        <v>0.37986111111111109</v>
      </c>
      <c r="I25" s="12">
        <f t="shared" ref="I25:U27" si="55">I24+TIME(0,1,0)</f>
        <v>0.40069444444444441</v>
      </c>
      <c r="J25" s="12">
        <f t="shared" si="55"/>
        <v>0.4284722222222222</v>
      </c>
      <c r="K25" s="12">
        <f t="shared" si="55"/>
        <v>0.45624999999999999</v>
      </c>
      <c r="L25" s="12">
        <f t="shared" si="55"/>
        <v>0.48402777777777778</v>
      </c>
      <c r="M25" s="12">
        <f t="shared" si="55"/>
        <v>0.51180555555555551</v>
      </c>
      <c r="N25" s="12">
        <f t="shared" si="55"/>
        <v>0.5395833333333333</v>
      </c>
      <c r="O25" s="12">
        <f t="shared" si="55"/>
        <v>0.56736111111111109</v>
      </c>
      <c r="P25" s="12">
        <f t="shared" si="55"/>
        <v>0.59513888888888888</v>
      </c>
      <c r="Q25" s="12">
        <f t="shared" si="55"/>
        <v>0.62291666666666667</v>
      </c>
      <c r="R25" s="12">
        <f t="shared" si="55"/>
        <v>0.65069444444444446</v>
      </c>
      <c r="S25" s="12">
        <f t="shared" si="55"/>
        <v>0.67847222222222225</v>
      </c>
      <c r="T25" s="12">
        <f t="shared" si="55"/>
        <v>0.70624999999999993</v>
      </c>
      <c r="U25" s="12">
        <f t="shared" si="55"/>
        <v>0.73055555555555562</v>
      </c>
      <c r="V25" s="12">
        <f t="shared" ref="V25:X25" si="56">V24+TIME(0,1,0)</f>
        <v>0.75486111111111109</v>
      </c>
      <c r="W25" s="12">
        <f t="shared" si="56"/>
        <v>0.77569444444444446</v>
      </c>
      <c r="X25" s="12">
        <f t="shared" si="56"/>
        <v>0.79652777777777772</v>
      </c>
    </row>
    <row r="26" spans="1:24" ht="25.8" customHeight="1" x14ac:dyDescent="0.2">
      <c r="A26" s="41">
        <v>7</v>
      </c>
      <c r="B26" s="42" t="s">
        <v>335</v>
      </c>
      <c r="C26" s="44" t="s">
        <v>138</v>
      </c>
      <c r="D26" s="52"/>
      <c r="E26" s="46">
        <f>E25+TIME(0,1,0)</f>
        <v>0.31805555555555554</v>
      </c>
      <c r="F26" s="46">
        <f t="shared" ref="F26:I27" si="57">F25+TIME(0,1,0)</f>
        <v>0.33888888888888885</v>
      </c>
      <c r="G26" s="46">
        <f t="shared" si="57"/>
        <v>0.35972222222222222</v>
      </c>
      <c r="H26" s="46">
        <f t="shared" si="57"/>
        <v>0.38055555555555554</v>
      </c>
      <c r="I26" s="46">
        <f t="shared" si="57"/>
        <v>0.40138888888888885</v>
      </c>
      <c r="J26" s="46">
        <f t="shared" si="55"/>
        <v>0.42916666666666664</v>
      </c>
      <c r="K26" s="46">
        <f t="shared" si="55"/>
        <v>0.45694444444444443</v>
      </c>
      <c r="L26" s="46">
        <f t="shared" si="55"/>
        <v>0.48472222222222222</v>
      </c>
      <c r="M26" s="46">
        <f t="shared" si="55"/>
        <v>0.51249999999999996</v>
      </c>
      <c r="N26" s="46">
        <f t="shared" si="55"/>
        <v>0.54027777777777775</v>
      </c>
      <c r="O26" s="46">
        <f t="shared" si="55"/>
        <v>0.56805555555555554</v>
      </c>
      <c r="P26" s="46">
        <f t="shared" si="55"/>
        <v>0.59583333333333333</v>
      </c>
      <c r="Q26" s="46">
        <f t="shared" si="55"/>
        <v>0.62361111111111112</v>
      </c>
      <c r="R26" s="46">
        <f t="shared" si="55"/>
        <v>0.65138888888888891</v>
      </c>
      <c r="S26" s="46">
        <f t="shared" si="55"/>
        <v>0.6791666666666667</v>
      </c>
      <c r="T26" s="46">
        <f t="shared" si="55"/>
        <v>0.70694444444444438</v>
      </c>
      <c r="U26" s="46">
        <f>U25+TIME(0,1,0)</f>
        <v>0.73125000000000007</v>
      </c>
      <c r="V26" s="46">
        <f t="shared" ref="V26:X27" si="58">V25+TIME(0,1,0)</f>
        <v>0.75555555555555554</v>
      </c>
      <c r="W26" s="46">
        <f t="shared" si="58"/>
        <v>0.77638888888888891</v>
      </c>
      <c r="X26" s="46">
        <f t="shared" si="58"/>
        <v>0.79722222222222217</v>
      </c>
    </row>
    <row r="27" spans="1:24" ht="25.8" customHeight="1" x14ac:dyDescent="0.2">
      <c r="A27" s="1">
        <v>8</v>
      </c>
      <c r="B27" s="4" t="s">
        <v>336</v>
      </c>
      <c r="C27" s="13" t="s">
        <v>145</v>
      </c>
      <c r="D27" s="52"/>
      <c r="E27" s="12">
        <f>E26+TIME(0,1,0)</f>
        <v>0.31874999999999998</v>
      </c>
      <c r="F27" s="12">
        <f t="shared" si="57"/>
        <v>0.33958333333333329</v>
      </c>
      <c r="G27" s="12">
        <f t="shared" si="57"/>
        <v>0.36041666666666666</v>
      </c>
      <c r="H27" s="12">
        <f t="shared" si="57"/>
        <v>0.38124999999999998</v>
      </c>
      <c r="I27" s="12">
        <f t="shared" si="57"/>
        <v>0.40208333333333329</v>
      </c>
      <c r="J27" s="12">
        <f t="shared" si="55"/>
        <v>0.42986111111111108</v>
      </c>
      <c r="K27" s="12">
        <f t="shared" si="55"/>
        <v>0.45763888888888887</v>
      </c>
      <c r="L27" s="12">
        <f t="shared" si="55"/>
        <v>0.48541666666666666</v>
      </c>
      <c r="M27" s="12">
        <f t="shared" si="55"/>
        <v>0.5131944444444444</v>
      </c>
      <c r="N27" s="12">
        <f t="shared" si="55"/>
        <v>0.54097222222222219</v>
      </c>
      <c r="O27" s="12">
        <f t="shared" si="55"/>
        <v>0.56874999999999998</v>
      </c>
      <c r="P27" s="12">
        <f t="shared" si="55"/>
        <v>0.59652777777777777</v>
      </c>
      <c r="Q27" s="12">
        <f t="shared" si="55"/>
        <v>0.62430555555555556</v>
      </c>
      <c r="R27" s="12">
        <f t="shared" si="55"/>
        <v>0.65208333333333335</v>
      </c>
      <c r="S27" s="12">
        <f t="shared" si="55"/>
        <v>0.67986111111111114</v>
      </c>
      <c r="T27" s="12">
        <f t="shared" si="55"/>
        <v>0.70763888888888882</v>
      </c>
      <c r="U27" s="12">
        <f>U26+TIME(0,1,0)</f>
        <v>0.73194444444444451</v>
      </c>
      <c r="V27" s="12">
        <f t="shared" si="58"/>
        <v>0.75624999999999998</v>
      </c>
      <c r="W27" s="12">
        <f t="shared" si="58"/>
        <v>0.77708333333333335</v>
      </c>
      <c r="X27" s="12">
        <f t="shared" si="58"/>
        <v>0.79791666666666661</v>
      </c>
    </row>
    <row r="28" spans="1:24" ht="25.8" customHeight="1" x14ac:dyDescent="0.2">
      <c r="A28" s="41">
        <v>9</v>
      </c>
      <c r="B28" s="42" t="s">
        <v>328</v>
      </c>
      <c r="C28" s="44" t="s">
        <v>137</v>
      </c>
      <c r="D28" s="52"/>
      <c r="E28" s="46">
        <f t="shared" ref="E28" si="59">E27+TIME(0,1,0)</f>
        <v>0.31944444444444442</v>
      </c>
      <c r="F28" s="46">
        <f t="shared" ref="F28:H28" si="60">F27+TIME(0,1,0)</f>
        <v>0.34027777777777773</v>
      </c>
      <c r="G28" s="46">
        <f t="shared" si="60"/>
        <v>0.3611111111111111</v>
      </c>
      <c r="H28" s="46">
        <f t="shared" si="60"/>
        <v>0.38194444444444442</v>
      </c>
      <c r="I28" s="46">
        <f t="shared" ref="I28:U28" si="61">I27+TIME(0,1,0)</f>
        <v>0.40277777777777773</v>
      </c>
      <c r="J28" s="46">
        <f t="shared" si="61"/>
        <v>0.43055555555555552</v>
      </c>
      <c r="K28" s="46">
        <f t="shared" si="61"/>
        <v>0.45833333333333331</v>
      </c>
      <c r="L28" s="46">
        <f t="shared" si="61"/>
        <v>0.4861111111111111</v>
      </c>
      <c r="M28" s="46">
        <f t="shared" si="61"/>
        <v>0.51388888888888884</v>
      </c>
      <c r="N28" s="46">
        <f t="shared" si="61"/>
        <v>0.54166666666666663</v>
      </c>
      <c r="O28" s="46">
        <f t="shared" si="61"/>
        <v>0.56944444444444442</v>
      </c>
      <c r="P28" s="46">
        <f t="shared" si="61"/>
        <v>0.59722222222222221</v>
      </c>
      <c r="Q28" s="46">
        <f t="shared" si="61"/>
        <v>0.625</v>
      </c>
      <c r="R28" s="46">
        <f t="shared" si="61"/>
        <v>0.65277777777777779</v>
      </c>
      <c r="S28" s="46">
        <f t="shared" si="61"/>
        <v>0.68055555555555558</v>
      </c>
      <c r="T28" s="46">
        <f t="shared" si="61"/>
        <v>0.70833333333333326</v>
      </c>
      <c r="U28" s="46">
        <f t="shared" si="61"/>
        <v>0.73263888888888895</v>
      </c>
      <c r="V28" s="46">
        <f t="shared" ref="V28:X28" si="62">V27+TIME(0,1,0)</f>
        <v>0.75694444444444442</v>
      </c>
      <c r="W28" s="46">
        <f t="shared" si="62"/>
        <v>0.77777777777777779</v>
      </c>
      <c r="X28" s="46">
        <f t="shared" si="62"/>
        <v>0.79861111111111105</v>
      </c>
    </row>
    <row r="29" spans="1:24" ht="25.8" customHeight="1" x14ac:dyDescent="0.2">
      <c r="A29" s="1">
        <v>10</v>
      </c>
      <c r="B29" s="4" t="s">
        <v>337</v>
      </c>
      <c r="C29" s="13" t="s">
        <v>136</v>
      </c>
      <c r="D29" s="52"/>
      <c r="E29" s="12">
        <f>E28+TIME(0,3,0)</f>
        <v>0.32152777777777775</v>
      </c>
      <c r="F29" s="12">
        <f t="shared" ref="F29:I29" si="63">F28+TIME(0,3,0)</f>
        <v>0.34236111111111106</v>
      </c>
      <c r="G29" s="12">
        <f t="shared" si="63"/>
        <v>0.36319444444444443</v>
      </c>
      <c r="H29" s="12">
        <f t="shared" si="63"/>
        <v>0.38402777777777775</v>
      </c>
      <c r="I29" s="12">
        <f t="shared" si="63"/>
        <v>0.40486111111111106</v>
      </c>
      <c r="J29" s="12">
        <f t="shared" ref="J29" si="64">J28+TIME(0,3,0)</f>
        <v>0.43263888888888885</v>
      </c>
      <c r="K29" s="12">
        <f t="shared" ref="K29" si="65">K28+TIME(0,3,0)</f>
        <v>0.46041666666666664</v>
      </c>
      <c r="L29" s="12">
        <f t="shared" ref="L29" si="66">L28+TIME(0,3,0)</f>
        <v>0.48819444444444443</v>
      </c>
      <c r="M29" s="12">
        <f t="shared" ref="M29" si="67">M28+TIME(0,3,0)</f>
        <v>0.51597222222222217</v>
      </c>
      <c r="N29" s="12">
        <f t="shared" ref="N29" si="68">N28+TIME(0,3,0)</f>
        <v>0.54374999999999996</v>
      </c>
      <c r="O29" s="12">
        <f t="shared" ref="O29" si="69">O28+TIME(0,3,0)</f>
        <v>0.57152777777777775</v>
      </c>
      <c r="P29" s="12">
        <f t="shared" ref="P29" si="70">P28+TIME(0,3,0)</f>
        <v>0.59930555555555554</v>
      </c>
      <c r="Q29" s="12">
        <f t="shared" ref="Q29" si="71">Q28+TIME(0,3,0)</f>
        <v>0.62708333333333333</v>
      </c>
      <c r="R29" s="12">
        <f t="shared" ref="R29" si="72">R28+TIME(0,3,0)</f>
        <v>0.65486111111111112</v>
      </c>
      <c r="S29" s="12">
        <f t="shared" ref="S29" si="73">S28+TIME(0,3,0)</f>
        <v>0.68263888888888891</v>
      </c>
      <c r="T29" s="12">
        <f t="shared" ref="T29" si="74">T28+TIME(0,3,0)</f>
        <v>0.71041666666666659</v>
      </c>
      <c r="U29" s="12">
        <f>U28+TIME(0,3,0)</f>
        <v>0.73472222222222228</v>
      </c>
      <c r="V29" s="12">
        <f t="shared" ref="V29:X29" si="75">V28+TIME(0,3,0)</f>
        <v>0.75902777777777775</v>
      </c>
      <c r="W29" s="12">
        <f t="shared" si="75"/>
        <v>0.77986111111111112</v>
      </c>
      <c r="X29" s="12">
        <f t="shared" si="75"/>
        <v>0.80069444444444438</v>
      </c>
    </row>
    <row r="30" spans="1:24" ht="25.8" customHeight="1" x14ac:dyDescent="0.2">
      <c r="A30" s="41">
        <v>11</v>
      </c>
      <c r="B30" s="42" t="s">
        <v>338</v>
      </c>
      <c r="C30" s="44" t="s">
        <v>135</v>
      </c>
      <c r="D30" s="52"/>
      <c r="E30" s="46">
        <f>E29+TIME(0,1,0)</f>
        <v>0.32222222222222219</v>
      </c>
      <c r="F30" s="46">
        <f t="shared" ref="F30:I32" si="76">F29+TIME(0,1,0)</f>
        <v>0.3430555555555555</v>
      </c>
      <c r="G30" s="46">
        <f t="shared" si="76"/>
        <v>0.36388888888888887</v>
      </c>
      <c r="H30" s="46">
        <f t="shared" si="76"/>
        <v>0.38472222222222219</v>
      </c>
      <c r="I30" s="46">
        <f t="shared" si="76"/>
        <v>0.4055555555555555</v>
      </c>
      <c r="J30" s="46">
        <f t="shared" ref="J30:J33" si="77">J29+TIME(0,1,0)</f>
        <v>0.43333333333333329</v>
      </c>
      <c r="K30" s="46">
        <f t="shared" ref="K30:K33" si="78">K29+TIME(0,1,0)</f>
        <v>0.46111111111111108</v>
      </c>
      <c r="L30" s="46">
        <f t="shared" ref="L30:L33" si="79">L29+TIME(0,1,0)</f>
        <v>0.48888888888888887</v>
      </c>
      <c r="M30" s="46">
        <f t="shared" ref="M30:M33" si="80">M29+TIME(0,1,0)</f>
        <v>0.51666666666666661</v>
      </c>
      <c r="N30" s="46">
        <f t="shared" ref="N30:N33" si="81">N29+TIME(0,1,0)</f>
        <v>0.5444444444444444</v>
      </c>
      <c r="O30" s="46">
        <f t="shared" ref="O30:O33" si="82">O29+TIME(0,1,0)</f>
        <v>0.57222222222222219</v>
      </c>
      <c r="P30" s="46">
        <f t="shared" ref="P30:P33" si="83">P29+TIME(0,1,0)</f>
        <v>0.6</v>
      </c>
      <c r="Q30" s="46">
        <f t="shared" ref="Q30:Q33" si="84">Q29+TIME(0,1,0)</f>
        <v>0.62777777777777777</v>
      </c>
      <c r="R30" s="46">
        <f t="shared" ref="R30:R33" si="85">R29+TIME(0,1,0)</f>
        <v>0.65555555555555556</v>
      </c>
      <c r="S30" s="46">
        <f t="shared" ref="S30:S33" si="86">S29+TIME(0,1,0)</f>
        <v>0.68333333333333335</v>
      </c>
      <c r="T30" s="46">
        <f t="shared" ref="T30:T33" si="87">T29+TIME(0,1,0)</f>
        <v>0.71111111111111103</v>
      </c>
      <c r="U30" s="46">
        <f>U29+TIME(0,1,0)</f>
        <v>0.73541666666666672</v>
      </c>
      <c r="V30" s="46">
        <f t="shared" ref="V30:X32" si="88">V29+TIME(0,1,0)</f>
        <v>0.75972222222222219</v>
      </c>
      <c r="W30" s="46">
        <f t="shared" si="88"/>
        <v>0.78055555555555556</v>
      </c>
      <c r="X30" s="46">
        <f t="shared" si="88"/>
        <v>0.80138888888888882</v>
      </c>
    </row>
    <row r="31" spans="1:24" ht="25.8" customHeight="1" x14ac:dyDescent="0.2">
      <c r="A31" s="1">
        <v>12</v>
      </c>
      <c r="B31" s="4" t="s">
        <v>151</v>
      </c>
      <c r="C31" s="13" t="s">
        <v>134</v>
      </c>
      <c r="D31" s="52"/>
      <c r="E31" s="12">
        <f>E30+TIME(0,1,0)</f>
        <v>0.32291666666666663</v>
      </c>
      <c r="F31" s="12">
        <f t="shared" si="76"/>
        <v>0.34374999999999994</v>
      </c>
      <c r="G31" s="12">
        <f t="shared" si="76"/>
        <v>0.36458333333333331</v>
      </c>
      <c r="H31" s="12">
        <f t="shared" si="76"/>
        <v>0.38541666666666663</v>
      </c>
      <c r="I31" s="12">
        <f t="shared" si="76"/>
        <v>0.40624999999999994</v>
      </c>
      <c r="J31" s="12">
        <f t="shared" si="77"/>
        <v>0.43402777777777773</v>
      </c>
      <c r="K31" s="12">
        <f t="shared" si="78"/>
        <v>0.46180555555555552</v>
      </c>
      <c r="L31" s="12">
        <f t="shared" si="79"/>
        <v>0.48958333333333331</v>
      </c>
      <c r="M31" s="12">
        <f t="shared" si="80"/>
        <v>0.51736111111111105</v>
      </c>
      <c r="N31" s="12">
        <f t="shared" si="81"/>
        <v>0.54513888888888884</v>
      </c>
      <c r="O31" s="12">
        <f t="shared" si="82"/>
        <v>0.57291666666666663</v>
      </c>
      <c r="P31" s="12">
        <f t="shared" si="83"/>
        <v>0.60069444444444442</v>
      </c>
      <c r="Q31" s="12">
        <f t="shared" si="84"/>
        <v>0.62847222222222221</v>
      </c>
      <c r="R31" s="12">
        <f t="shared" si="85"/>
        <v>0.65625</v>
      </c>
      <c r="S31" s="12">
        <f t="shared" si="86"/>
        <v>0.68402777777777779</v>
      </c>
      <c r="T31" s="12">
        <f t="shared" si="87"/>
        <v>0.71180555555555547</v>
      </c>
      <c r="U31" s="12">
        <f>U30+TIME(0,1,0)</f>
        <v>0.73611111111111116</v>
      </c>
      <c r="V31" s="12">
        <f t="shared" si="88"/>
        <v>0.76041666666666663</v>
      </c>
      <c r="W31" s="12">
        <f t="shared" si="88"/>
        <v>0.78125</v>
      </c>
      <c r="X31" s="12">
        <f t="shared" si="88"/>
        <v>0.80208333333333326</v>
      </c>
    </row>
    <row r="32" spans="1:24" ht="25.8" customHeight="1" x14ac:dyDescent="0.2">
      <c r="A32" s="41">
        <v>13</v>
      </c>
      <c r="B32" s="42" t="s">
        <v>152</v>
      </c>
      <c r="C32" s="44" t="s">
        <v>133</v>
      </c>
      <c r="D32" s="52"/>
      <c r="E32" s="46">
        <f>E31+TIME(0,1,0)</f>
        <v>0.32361111111111107</v>
      </c>
      <c r="F32" s="46">
        <f t="shared" si="76"/>
        <v>0.34444444444444439</v>
      </c>
      <c r="G32" s="46">
        <f t="shared" si="76"/>
        <v>0.36527777777777776</v>
      </c>
      <c r="H32" s="46">
        <f t="shared" si="76"/>
        <v>0.38611111111111107</v>
      </c>
      <c r="I32" s="46">
        <f t="shared" si="76"/>
        <v>0.40694444444444439</v>
      </c>
      <c r="J32" s="46">
        <f t="shared" si="77"/>
        <v>0.43472222222222218</v>
      </c>
      <c r="K32" s="46">
        <f t="shared" si="78"/>
        <v>0.46249999999999997</v>
      </c>
      <c r="L32" s="46">
        <f t="shared" si="79"/>
        <v>0.49027777777777776</v>
      </c>
      <c r="M32" s="46">
        <f t="shared" si="80"/>
        <v>0.51805555555555549</v>
      </c>
      <c r="N32" s="46">
        <f t="shared" si="81"/>
        <v>0.54583333333333328</v>
      </c>
      <c r="O32" s="46">
        <f t="shared" si="82"/>
        <v>0.57361111111111107</v>
      </c>
      <c r="P32" s="46">
        <f t="shared" si="83"/>
        <v>0.60138888888888886</v>
      </c>
      <c r="Q32" s="46">
        <f t="shared" si="84"/>
        <v>0.62916666666666665</v>
      </c>
      <c r="R32" s="46">
        <f t="shared" si="85"/>
        <v>0.65694444444444444</v>
      </c>
      <c r="S32" s="46">
        <f t="shared" si="86"/>
        <v>0.68472222222222223</v>
      </c>
      <c r="T32" s="46">
        <f t="shared" si="87"/>
        <v>0.71249999999999991</v>
      </c>
      <c r="U32" s="46">
        <f>U31+TIME(0,1,0)</f>
        <v>0.7368055555555556</v>
      </c>
      <c r="V32" s="46">
        <f t="shared" si="88"/>
        <v>0.76111111111111107</v>
      </c>
      <c r="W32" s="46">
        <f t="shared" si="88"/>
        <v>0.78194444444444444</v>
      </c>
      <c r="X32" s="46">
        <f t="shared" si="88"/>
        <v>0.8027777777777777</v>
      </c>
    </row>
    <row r="33" spans="1:24" ht="25.8" customHeight="1" x14ac:dyDescent="0.2">
      <c r="A33" s="1">
        <v>14</v>
      </c>
      <c r="B33" s="4" t="s">
        <v>67</v>
      </c>
      <c r="C33" s="13" t="s">
        <v>114</v>
      </c>
      <c r="D33" s="52"/>
      <c r="E33" s="12">
        <f>E32+TIME(0,7,0)</f>
        <v>0.32847222222222217</v>
      </c>
      <c r="F33" s="12">
        <f t="shared" ref="F33:H33" si="89">F32+TIME(0,7,0)</f>
        <v>0.34930555555555548</v>
      </c>
      <c r="G33" s="12">
        <f t="shared" si="89"/>
        <v>0.37013888888888885</v>
      </c>
      <c r="H33" s="12">
        <f t="shared" si="89"/>
        <v>0.39097222222222217</v>
      </c>
      <c r="I33" s="12">
        <f>I32+TIME(0,1,0)</f>
        <v>0.40763888888888883</v>
      </c>
      <c r="J33" s="12">
        <f t="shared" si="77"/>
        <v>0.43541666666666662</v>
      </c>
      <c r="K33" s="12">
        <f t="shared" si="78"/>
        <v>0.46319444444444441</v>
      </c>
      <c r="L33" s="12">
        <f t="shared" si="79"/>
        <v>0.4909722222222222</v>
      </c>
      <c r="M33" s="12">
        <f t="shared" si="80"/>
        <v>0.51874999999999993</v>
      </c>
      <c r="N33" s="12">
        <f t="shared" si="81"/>
        <v>0.54652777777777772</v>
      </c>
      <c r="O33" s="12">
        <f t="shared" si="82"/>
        <v>0.57430555555555551</v>
      </c>
      <c r="P33" s="12">
        <f t="shared" si="83"/>
        <v>0.6020833333333333</v>
      </c>
      <c r="Q33" s="12">
        <f t="shared" si="84"/>
        <v>0.62986111111111109</v>
      </c>
      <c r="R33" s="12">
        <f t="shared" si="85"/>
        <v>0.65763888888888888</v>
      </c>
      <c r="S33" s="12">
        <f t="shared" si="86"/>
        <v>0.68541666666666667</v>
      </c>
      <c r="T33" s="12">
        <f t="shared" si="87"/>
        <v>0.71319444444444435</v>
      </c>
      <c r="U33" s="12">
        <f>U32+TIME(0,7,0)</f>
        <v>0.7416666666666667</v>
      </c>
      <c r="V33" s="12">
        <f t="shared" ref="V33:X33" si="90">V32+TIME(0,7,0)</f>
        <v>0.76597222222222217</v>
      </c>
      <c r="W33" s="12">
        <f t="shared" si="90"/>
        <v>0.78680555555555554</v>
      </c>
      <c r="X33" s="12">
        <f t="shared" si="90"/>
        <v>0.8076388888888888</v>
      </c>
    </row>
    <row r="34" spans="1:24" ht="25.8" customHeight="1" x14ac:dyDescent="0.2">
      <c r="A34" s="41">
        <v>15</v>
      </c>
      <c r="B34" s="42" t="s">
        <v>153</v>
      </c>
      <c r="C34" s="44" t="s">
        <v>113</v>
      </c>
      <c r="D34" s="52"/>
      <c r="E34" s="46" t="s">
        <v>63</v>
      </c>
      <c r="F34" s="46" t="s">
        <v>63</v>
      </c>
      <c r="G34" s="46" t="s">
        <v>63</v>
      </c>
      <c r="H34" s="46" t="s">
        <v>63</v>
      </c>
      <c r="I34" s="46">
        <f t="shared" ref="I34" si="91">I33+TIME(0,1,0)</f>
        <v>0.40833333333333327</v>
      </c>
      <c r="J34" s="46">
        <f t="shared" ref="J34:T34" si="92">J33+TIME(0,1,0)</f>
        <v>0.43611111111111106</v>
      </c>
      <c r="K34" s="46">
        <f t="shared" si="92"/>
        <v>0.46388888888888885</v>
      </c>
      <c r="L34" s="46">
        <f t="shared" si="92"/>
        <v>0.49166666666666664</v>
      </c>
      <c r="M34" s="46">
        <f t="shared" si="92"/>
        <v>0.51944444444444438</v>
      </c>
      <c r="N34" s="46">
        <f t="shared" si="92"/>
        <v>0.54722222222222217</v>
      </c>
      <c r="O34" s="46">
        <f t="shared" si="92"/>
        <v>0.57499999999999996</v>
      </c>
      <c r="P34" s="46">
        <f t="shared" si="92"/>
        <v>0.60277777777777775</v>
      </c>
      <c r="Q34" s="46">
        <f t="shared" si="92"/>
        <v>0.63055555555555554</v>
      </c>
      <c r="R34" s="46">
        <f t="shared" si="92"/>
        <v>0.65833333333333333</v>
      </c>
      <c r="S34" s="46">
        <f t="shared" si="92"/>
        <v>0.68611111111111112</v>
      </c>
      <c r="T34" s="46">
        <f t="shared" si="92"/>
        <v>0.7138888888888888</v>
      </c>
      <c r="U34" s="46" t="s">
        <v>63</v>
      </c>
      <c r="V34" s="46" t="s">
        <v>63</v>
      </c>
      <c r="W34" s="46" t="s">
        <v>63</v>
      </c>
      <c r="X34" s="46" t="s">
        <v>63</v>
      </c>
    </row>
    <row r="35" spans="1:24" ht="25.8" customHeight="1" x14ac:dyDescent="0.2">
      <c r="A35" s="1">
        <v>16</v>
      </c>
      <c r="B35" s="4" t="s">
        <v>154</v>
      </c>
      <c r="C35" s="13" t="s">
        <v>82</v>
      </c>
      <c r="D35" s="52"/>
      <c r="E35" s="12" t="s">
        <v>63</v>
      </c>
      <c r="F35" s="12" t="s">
        <v>63</v>
      </c>
      <c r="G35" s="12" t="s">
        <v>63</v>
      </c>
      <c r="H35" s="12" t="s">
        <v>63</v>
      </c>
      <c r="I35" s="12">
        <f>I34+TIME(0,1,0)</f>
        <v>0.40902777777777771</v>
      </c>
      <c r="J35" s="12">
        <f t="shared" ref="J35:T35" si="93">J34+TIME(0,1,0)</f>
        <v>0.4368055555555555</v>
      </c>
      <c r="K35" s="12">
        <f t="shared" si="93"/>
        <v>0.46458333333333329</v>
      </c>
      <c r="L35" s="12">
        <f t="shared" si="93"/>
        <v>0.49236111111111108</v>
      </c>
      <c r="M35" s="12">
        <f t="shared" si="93"/>
        <v>0.52013888888888882</v>
      </c>
      <c r="N35" s="12">
        <f t="shared" si="93"/>
        <v>0.54791666666666661</v>
      </c>
      <c r="O35" s="12">
        <f t="shared" si="93"/>
        <v>0.5756944444444444</v>
      </c>
      <c r="P35" s="12">
        <f t="shared" si="93"/>
        <v>0.60347222222222219</v>
      </c>
      <c r="Q35" s="12">
        <f t="shared" si="93"/>
        <v>0.63124999999999998</v>
      </c>
      <c r="R35" s="12">
        <f t="shared" si="93"/>
        <v>0.65902777777777777</v>
      </c>
      <c r="S35" s="12">
        <f t="shared" si="93"/>
        <v>0.68680555555555556</v>
      </c>
      <c r="T35" s="12">
        <f t="shared" si="93"/>
        <v>0.71458333333333324</v>
      </c>
      <c r="U35" s="12" t="s">
        <v>63</v>
      </c>
      <c r="V35" s="12" t="s">
        <v>63</v>
      </c>
      <c r="W35" s="12" t="s">
        <v>63</v>
      </c>
      <c r="X35" s="12" t="s">
        <v>63</v>
      </c>
    </row>
    <row r="36" spans="1:24" ht="25.8" customHeight="1" x14ac:dyDescent="0.2">
      <c r="A36" s="41">
        <v>17</v>
      </c>
      <c r="B36" s="42" t="s">
        <v>51</v>
      </c>
      <c r="C36" s="43" t="s">
        <v>99</v>
      </c>
      <c r="D36" s="52"/>
      <c r="E36" s="46" t="s">
        <v>63</v>
      </c>
      <c r="F36" s="46" t="s">
        <v>63</v>
      </c>
      <c r="G36" s="46" t="s">
        <v>63</v>
      </c>
      <c r="H36" s="46" t="s">
        <v>63</v>
      </c>
      <c r="I36" s="46">
        <f>I35+TIME(0,11,0)</f>
        <v>0.41666666666666657</v>
      </c>
      <c r="J36" s="46">
        <f t="shared" ref="J36:T36" si="94">J35+TIME(0,11,0)</f>
        <v>0.44444444444444436</v>
      </c>
      <c r="K36" s="46">
        <f t="shared" si="94"/>
        <v>0.47222222222222215</v>
      </c>
      <c r="L36" s="46">
        <f t="shared" si="94"/>
        <v>0.49999999999999994</v>
      </c>
      <c r="M36" s="46">
        <f t="shared" si="94"/>
        <v>0.52777777777777768</v>
      </c>
      <c r="N36" s="46">
        <f t="shared" si="94"/>
        <v>0.55555555555555547</v>
      </c>
      <c r="O36" s="46">
        <f t="shared" si="94"/>
        <v>0.58333333333333326</v>
      </c>
      <c r="P36" s="46">
        <f t="shared" si="94"/>
        <v>0.61111111111111105</v>
      </c>
      <c r="Q36" s="46">
        <f t="shared" si="94"/>
        <v>0.63888888888888884</v>
      </c>
      <c r="R36" s="46">
        <f t="shared" si="94"/>
        <v>0.66666666666666663</v>
      </c>
      <c r="S36" s="46">
        <f t="shared" si="94"/>
        <v>0.69444444444444442</v>
      </c>
      <c r="T36" s="46">
        <f t="shared" si="94"/>
        <v>0.7222222222222221</v>
      </c>
      <c r="U36" s="46" t="s">
        <v>63</v>
      </c>
      <c r="V36" s="46" t="s">
        <v>63</v>
      </c>
      <c r="W36" s="46" t="s">
        <v>63</v>
      </c>
      <c r="X36" s="46" t="s">
        <v>63</v>
      </c>
    </row>
  </sheetData>
  <mergeCells count="4">
    <mergeCell ref="D3:D16"/>
    <mergeCell ref="D20:D36"/>
    <mergeCell ref="A1:X1"/>
    <mergeCell ref="A18:X18"/>
  </mergeCells>
  <phoneticPr fontId="1"/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北野ルート</vt:lpstr>
      <vt:lpstr>三鷹台ルート</vt:lpstr>
      <vt:lpstr>明星学園ルート</vt:lpstr>
      <vt:lpstr>ジブリ美術館循環ルート</vt:lpstr>
      <vt:lpstr>新川中原ルート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　佑馬</dc:creator>
  <cp:lastModifiedBy>ZTR_admin_01</cp:lastModifiedBy>
  <cp:lastPrinted>2024-01-15T00:18:17Z</cp:lastPrinted>
  <dcterms:created xsi:type="dcterms:W3CDTF">2017-03-09T05:20:23Z</dcterms:created>
  <dcterms:modified xsi:type="dcterms:W3CDTF">2024-01-15T00:27:10Z</dcterms:modified>
</cp:coreProperties>
</file>