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JZIQAGuGyK86lfCR0m1lD8WMYTUGsu8WXWNMFK4rngaMHfb1dY/FgzYV3XiVtyEHMdArwdcqKIIV14YjO5foSw==" saltValue="PLezJpzD0aMmwApWdIKDsg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3070" yWindow="970" windowWidth="15250" windowHeight="9980" xr2:uid="{F04C2B19-F844-487C-993C-01F85F28B4D6}"/>
  </bookViews>
  <sheets>
    <sheet name="１　一般市民相談" sheetId="1" r:id="rId1"/>
    <sheet name="２　専門相談" sheetId="2" r:id="rId2"/>
    <sheet name="３　消費者相談" sheetId="3" r:id="rId3"/>
    <sheet name="４　商工相談" sheetId="4" r:id="rId4"/>
    <sheet name="５　建築・道路等相談" sheetId="5" r:id="rId5"/>
    <sheet name="６　市政情報の公開制度の状況" sheetId="6" r:id="rId6"/>
    <sheet name="７　自己情報の開示請求の状況" sheetId="7" r:id="rId7"/>
    <sheet name="８　行政不服審査の申出件数" sheetId="8" r:id="rId8"/>
    <sheet name="９　市政情報の利用状況" sheetId="9" r:id="rId9"/>
    <sheet name="10 総合オンブズマン苦情申立受付件数" sheetId="10" r:id="rId10"/>
    <sheet name="11　市ホームページの利用状況" sheetId="11" r:id="rId11"/>
  </sheets>
  <definedNames>
    <definedName name="_Toc16694304" localSheetId="0">'１　一般市民相談'!$A$1</definedName>
    <definedName name="_Toc16694305" localSheetId="1">'２　専門相談'!$A$1</definedName>
    <definedName name="_Toc16694306" localSheetId="2">'３　消費者相談'!$A$1</definedName>
    <definedName name="_Toc16694307" localSheetId="3">'４　商工相談'!$A$1</definedName>
    <definedName name="_Toc16694308" localSheetId="4">'５　建築・道路等相談'!$A$1</definedName>
    <definedName name="_Toc16694309" localSheetId="5">'６　市政情報の公開制度の状況'!$A$1</definedName>
    <definedName name="_Toc16694310" localSheetId="6">'７　自己情報の開示請求の状況'!$A$1</definedName>
    <definedName name="_Toc16694311" localSheetId="8">'９　市政情報の利用状況'!$A$1</definedName>
    <definedName name="_Toc16694312" localSheetId="10">'11　市ホームページの利用状況'!$A$1</definedName>
    <definedName name="_xlnm.Print_Area" localSheetId="10">'11　市ホームページの利用状況'!$A$1:$F$12</definedName>
    <definedName name="_xlnm.Print_Area" localSheetId="5">'６　市政情報の公開制度の状況'!$A$1:$I$18</definedName>
    <definedName name="_xlnm.Print_Area" localSheetId="7">'８　行政不服審査の申出件数'!$A$1:$G$11</definedName>
    <definedName name="_xlnm.Print_Area" localSheetId="8">'９　市政情報の利用状況'!$A$1:$E$14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7" i="5"/>
  <c r="B6" i="5"/>
  <c r="B5" i="5"/>
  <c r="B4" i="5"/>
  <c r="B5" i="4"/>
  <c r="B6" i="4"/>
  <c r="B7" i="4"/>
  <c r="B8" i="4"/>
  <c r="C21" i="3" l="1"/>
  <c r="B21" i="3"/>
  <c r="B15" i="3"/>
  <c r="C13" i="3"/>
  <c r="B13" i="3"/>
  <c r="C9" i="3"/>
  <c r="B9" i="3"/>
  <c r="E4" i="3"/>
  <c r="D4" i="3"/>
  <c r="C4" i="3"/>
  <c r="B4" i="3"/>
  <c r="B8" i="2"/>
  <c r="B7" i="2"/>
  <c r="B6" i="2"/>
  <c r="B5" i="2"/>
  <c r="B4" i="2"/>
  <c r="B9" i="1"/>
  <c r="B8" i="1"/>
  <c r="B7" i="1"/>
  <c r="B6" i="1"/>
  <c r="B5" i="1"/>
</calcChain>
</file>

<file path=xl/sharedStrings.xml><?xml version="1.0" encoding="utf-8"?>
<sst xmlns="http://schemas.openxmlformats.org/spreadsheetml/2006/main" count="184" uniqueCount="125">
  <si>
    <t>１　一般市民相談</t>
    <phoneticPr fontId="4"/>
  </si>
  <si>
    <t>単位：件</t>
  </si>
  <si>
    <t>年度</t>
    <phoneticPr fontId="4"/>
  </si>
  <si>
    <t>総数</t>
    <phoneticPr fontId="4"/>
  </si>
  <si>
    <t>市民の
暮らし</t>
    <phoneticPr fontId="4"/>
  </si>
  <si>
    <t>家庭
生活</t>
    <phoneticPr fontId="4"/>
  </si>
  <si>
    <t>消費</t>
  </si>
  <si>
    <t>福祉</t>
  </si>
  <si>
    <t>健康</t>
  </si>
  <si>
    <t>仕事</t>
  </si>
  <si>
    <t>教育
余暇</t>
    <phoneticPr fontId="4"/>
  </si>
  <si>
    <t>生活
環境</t>
    <phoneticPr fontId="4"/>
  </si>
  <si>
    <t>住まい</t>
  </si>
  <si>
    <t>都市
施設</t>
    <phoneticPr fontId="4"/>
  </si>
  <si>
    <t>令和元</t>
    <rPh sb="0" eb="1">
      <t>レイ</t>
    </rPh>
    <rPh sb="1" eb="2">
      <t>ワ</t>
    </rPh>
    <rPh sb="2" eb="3">
      <t>ガン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</si>
  <si>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</si>
  <si>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3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</si>
  <si>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</si>
  <si>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5</t>
    </r>
    <rPh sb="0" eb="1">
      <t>レイ</t>
    </rPh>
    <rPh sb="1" eb="2">
      <t>ワ</t>
    </rPh>
    <phoneticPr fontId="4"/>
  </si>
  <si>
    <t>資料：総務部相談・情報課</t>
    <rPh sb="3" eb="5">
      <t>ソウム</t>
    </rPh>
    <rPh sb="5" eb="6">
      <t>ブ</t>
    </rPh>
    <rPh sb="6" eb="8">
      <t>ソウダン</t>
    </rPh>
    <rPh sb="9" eb="11">
      <t>ジョウホウ</t>
    </rPh>
    <rPh sb="11" eb="12">
      <t>カ</t>
    </rPh>
    <phoneticPr fontId="4"/>
  </si>
  <si>
    <t>法律</t>
    <phoneticPr fontId="4"/>
  </si>
  <si>
    <t>税務</t>
    <phoneticPr fontId="4"/>
  </si>
  <si>
    <t>交通事故</t>
  </si>
  <si>
    <t>登記</t>
    <phoneticPr fontId="4"/>
  </si>
  <si>
    <t>住居</t>
    <rPh sb="0" eb="2">
      <t>ジュウキョ</t>
    </rPh>
    <phoneticPr fontId="4"/>
  </si>
  <si>
    <t>その他</t>
  </si>
  <si>
    <r>
      <t xml:space="preserve">令和 </t>
    </r>
    <r>
      <rPr>
        <sz val="10.5"/>
        <color theme="1"/>
        <rFont val="ＭＳ 明朝"/>
        <family val="1"/>
        <charset val="128"/>
      </rPr>
      <t>2</t>
    </r>
    <rPh sb="0" eb="1">
      <t>レイ</t>
    </rPh>
    <rPh sb="1" eb="2">
      <t>ワ</t>
    </rPh>
    <phoneticPr fontId="4"/>
  </si>
  <si>
    <r>
      <t xml:space="preserve">令和 </t>
    </r>
    <r>
      <rPr>
        <sz val="10.5"/>
        <color theme="1"/>
        <rFont val="ＭＳ 明朝"/>
        <family val="1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</si>
  <si>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t xml:space="preserve">令和 </t>
    </r>
    <r>
      <rPr>
        <sz val="10.5"/>
        <color theme="1"/>
        <rFont val="ＭＳ 明朝"/>
        <family val="1"/>
        <charset val="128"/>
      </rPr>
      <t>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</si>
  <si>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t xml:space="preserve">令和 </t>
    </r>
    <r>
      <rPr>
        <sz val="10.5"/>
        <color theme="1"/>
        <rFont val="ＭＳ 明朝"/>
        <family val="1"/>
        <charset val="128"/>
      </rPr>
      <t>5</t>
    </r>
    <rPh sb="0" eb="1">
      <t>レイ</t>
    </rPh>
    <rPh sb="1" eb="2">
      <t>ワ</t>
    </rPh>
    <phoneticPr fontId="4"/>
  </si>
  <si>
    <t>２　専門相談</t>
    <phoneticPr fontId="4"/>
  </si>
  <si>
    <t>区分</t>
    <rPh sb="0" eb="2">
      <t>クブン</t>
    </rPh>
    <phoneticPr fontId="4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</si>
  <si>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</si>
  <si>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phoneticPr fontId="4"/>
  </si>
  <si>
    <t>総数</t>
  </si>
  <si>
    <t>商品一般</t>
    <phoneticPr fontId="4"/>
  </si>
  <si>
    <t>食料品</t>
  </si>
  <si>
    <t>住居品</t>
  </si>
  <si>
    <t>光熱水品</t>
    <phoneticPr fontId="4"/>
  </si>
  <si>
    <t>被服品</t>
  </si>
  <si>
    <t>保健衛生品</t>
    <phoneticPr fontId="4"/>
  </si>
  <si>
    <t>教養娯楽品</t>
    <phoneticPr fontId="4"/>
  </si>
  <si>
    <t>車両・乗物</t>
    <phoneticPr fontId="4"/>
  </si>
  <si>
    <t>土地・建物</t>
    <phoneticPr fontId="4"/>
  </si>
  <si>
    <t>他の商品</t>
    <phoneticPr fontId="4"/>
  </si>
  <si>
    <t xml:space="preserve">役務一般  </t>
    <phoneticPr fontId="4"/>
  </si>
  <si>
    <t>金融・保険サービス</t>
    <rPh sb="3" eb="5">
      <t>ホケン</t>
    </rPh>
    <phoneticPr fontId="4"/>
  </si>
  <si>
    <t>運輸・通信サービス</t>
    <rPh sb="3" eb="5">
      <t>ツウシン</t>
    </rPh>
    <phoneticPr fontId="4"/>
  </si>
  <si>
    <t xml:space="preserve">教育サービス  </t>
    <phoneticPr fontId="4"/>
  </si>
  <si>
    <t>教養・娯楽サービス</t>
    <phoneticPr fontId="4"/>
  </si>
  <si>
    <t>保健・福祉サービス</t>
    <rPh sb="3" eb="5">
      <t>フクシ</t>
    </rPh>
    <phoneticPr fontId="4"/>
  </si>
  <si>
    <t>他の役務サービス</t>
    <rPh sb="2" eb="4">
      <t>エキム</t>
    </rPh>
    <phoneticPr fontId="4"/>
  </si>
  <si>
    <t>内職・副業等</t>
    <phoneticPr fontId="4"/>
  </si>
  <si>
    <t>他の行政サービス</t>
    <rPh sb="2" eb="4">
      <t>ギョウセイ</t>
    </rPh>
    <phoneticPr fontId="4"/>
  </si>
  <si>
    <t>資料：生活環境部生活経済課</t>
    <rPh sb="0" eb="2">
      <t>シリョウ</t>
    </rPh>
    <rPh sb="3" eb="5">
      <t>セイカツ</t>
    </rPh>
    <rPh sb="5" eb="8">
      <t>カンキョウブ</t>
    </rPh>
    <rPh sb="8" eb="10">
      <t>セイカツ</t>
    </rPh>
    <rPh sb="10" eb="12">
      <t>ケイザイ</t>
    </rPh>
    <rPh sb="12" eb="13">
      <t>カ</t>
    </rPh>
    <phoneticPr fontId="4"/>
  </si>
  <si>
    <t>３　消費者相談</t>
    <phoneticPr fontId="4"/>
  </si>
  <si>
    <t>資料：三鷹商工会</t>
  </si>
  <si>
    <t>-</t>
    <phoneticPr fontId="4"/>
  </si>
  <si>
    <t>開業
開店
関係　</t>
    <phoneticPr fontId="4"/>
  </si>
  <si>
    <t>経営
管理
関係</t>
    <phoneticPr fontId="4"/>
  </si>
  <si>
    <t>取引
関係</t>
    <phoneticPr fontId="4"/>
  </si>
  <si>
    <t>税務
関係</t>
    <phoneticPr fontId="4"/>
  </si>
  <si>
    <t>金融
(融資)
関係</t>
    <phoneticPr fontId="4"/>
  </si>
  <si>
    <t>経理
関係</t>
    <phoneticPr fontId="4"/>
  </si>
  <si>
    <t>労働・
労務
関係</t>
    <phoneticPr fontId="4"/>
  </si>
  <si>
    <t>年度</t>
  </si>
  <si>
    <t>４　商工相談</t>
    <phoneticPr fontId="4"/>
  </si>
  <si>
    <t>単位：件</t>
    <phoneticPr fontId="4"/>
  </si>
  <si>
    <t>建築基準法
相談</t>
    <phoneticPr fontId="4"/>
  </si>
  <si>
    <t>建築計画
相談</t>
    <phoneticPr fontId="4"/>
  </si>
  <si>
    <t>道路相談</t>
  </si>
  <si>
    <t>近隣関係
相談</t>
    <phoneticPr fontId="4"/>
  </si>
  <si>
    <t>-</t>
  </si>
  <si>
    <t>資料：都市整備部建築指導課</t>
  </si>
  <si>
    <t>５　建築・道路等相談</t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</si>
  <si>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</si>
  <si>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phoneticPr fontId="4"/>
  </si>
  <si>
    <t>公開</t>
    <phoneticPr fontId="4"/>
  </si>
  <si>
    <t>一部公開</t>
  </si>
  <si>
    <t>非公開</t>
    <phoneticPr fontId="4"/>
  </si>
  <si>
    <t>不存在</t>
    <phoneticPr fontId="4"/>
  </si>
  <si>
    <t>取下げ</t>
    <phoneticPr fontId="4"/>
  </si>
  <si>
    <t>審査請求</t>
    <rPh sb="0" eb="2">
      <t>シンサ</t>
    </rPh>
    <rPh sb="2" eb="4">
      <t>セイキュウ</t>
    </rPh>
    <phoneticPr fontId="4"/>
  </si>
  <si>
    <t>※ １件の請求に対して複数の決定が行われる場合があり、請求件数と決定件数は一致しない。また、取下げ</t>
    <phoneticPr fontId="4"/>
  </si>
  <si>
    <t xml:space="preserve">   は決定件数には含めない。</t>
    <phoneticPr fontId="4"/>
  </si>
  <si>
    <t>資料：総務部相談・情報課</t>
    <rPh sb="6" eb="8">
      <t>ソウダン</t>
    </rPh>
    <rPh sb="9" eb="11">
      <t>ジョウホウ</t>
    </rPh>
    <rPh sb="11" eb="12">
      <t>カ</t>
    </rPh>
    <phoneticPr fontId="4"/>
  </si>
  <si>
    <t>開示</t>
    <rPh sb="0" eb="2">
      <t>カイジ</t>
    </rPh>
    <phoneticPr fontId="4"/>
  </si>
  <si>
    <t>部分開示</t>
    <rPh sb="0" eb="4">
      <t>ブブンカイジ</t>
    </rPh>
    <phoneticPr fontId="4"/>
  </si>
  <si>
    <t>不開示</t>
    <rPh sb="0" eb="3">
      <t>フカイジ</t>
    </rPh>
    <phoneticPr fontId="4"/>
  </si>
  <si>
    <t>令和元</t>
    <rPh sb="0" eb="2">
      <t>レイワ</t>
    </rPh>
    <rPh sb="2" eb="3">
      <t>ガン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</si>
  <si>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</t>
    </r>
    <rPh sb="0" eb="2">
      <t>レイワ</t>
    </rPh>
    <phoneticPr fontId="4"/>
  </si>
  <si>
    <t>※ １件の請求に対して複数の決定が行われる場合があり、請求件数と決定件数は一致しない。 また、取下げ</t>
    <phoneticPr fontId="4"/>
  </si>
  <si>
    <t>８　行政不服審査の申出件数</t>
    <rPh sb="2" eb="4">
      <t>ギョウセイ</t>
    </rPh>
    <rPh sb="4" eb="6">
      <t>フフク</t>
    </rPh>
    <rPh sb="6" eb="8">
      <t>シンサ</t>
    </rPh>
    <rPh sb="9" eb="11">
      <t>モウシデ</t>
    </rPh>
    <rPh sb="11" eb="13">
      <t>ケンスウ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</si>
  <si>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</si>
  <si>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</si>
  <si>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phoneticPr fontId="4"/>
  </si>
  <si>
    <t>件数</t>
    <rPh sb="0" eb="2">
      <t>ケンスウ</t>
    </rPh>
    <phoneticPr fontId="4"/>
  </si>
  <si>
    <t>※ 改正行政不服審査法が適用される審査請求の件数</t>
    <phoneticPr fontId="4"/>
  </si>
  <si>
    <t>資料：総務部相談・情報課</t>
    <rPh sb="0" eb="2">
      <t>シリョウ</t>
    </rPh>
    <rPh sb="3" eb="6">
      <t>ソウムブ</t>
    </rPh>
    <rPh sb="6" eb="8">
      <t>ソウダン</t>
    </rPh>
    <rPh sb="9" eb="11">
      <t>ジョウホウ</t>
    </rPh>
    <rPh sb="11" eb="12">
      <t>カ</t>
    </rPh>
    <phoneticPr fontId="4"/>
  </si>
  <si>
    <t>９　市政情報の利用状況</t>
    <phoneticPr fontId="4"/>
  </si>
  <si>
    <t>資料の貸出</t>
    <phoneticPr fontId="4"/>
  </si>
  <si>
    <t>刊行物の
有償頒布</t>
    <phoneticPr fontId="4"/>
  </si>
  <si>
    <t>複写サービス</t>
    <phoneticPr fontId="4"/>
  </si>
  <si>
    <t>冊</t>
  </si>
  <si>
    <t>枚</t>
  </si>
  <si>
    <t>10 総合オンブズマン苦情申立受付件数</t>
    <rPh sb="3" eb="5">
      <t>ソウゴウ</t>
    </rPh>
    <rPh sb="11" eb="13">
      <t>クジョウ</t>
    </rPh>
    <rPh sb="13" eb="15">
      <t>モウシタ</t>
    </rPh>
    <rPh sb="15" eb="17">
      <t>ウケツケ</t>
    </rPh>
    <rPh sb="17" eb="19">
      <t>ケンスウ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</si>
  <si>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</si>
  <si>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rPh sb="4" eb="5">
      <t>ド</t>
    </rPh>
    <phoneticPr fontId="4"/>
  </si>
  <si>
    <r>
      <t>令和</t>
    </r>
    <r>
      <rPr>
        <sz val="10.5"/>
        <color theme="1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</si>
  <si>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</si>
  <si>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rPh sb="4" eb="5">
      <t>ド</t>
    </rPh>
    <phoneticPr fontId="4"/>
  </si>
  <si>
    <t>※ 取下げとなったものを含む。</t>
    <rPh sb="2" eb="4">
      <t>トリサ</t>
    </rPh>
    <rPh sb="12" eb="13">
      <t>フク</t>
    </rPh>
    <phoneticPr fontId="4"/>
  </si>
  <si>
    <t>６　市政情報の公開制度の状況</t>
    <phoneticPr fontId="4"/>
  </si>
  <si>
    <t>７　自己情報の開示請求の状況</t>
    <phoneticPr fontId="4"/>
  </si>
  <si>
    <t>11　市ホームページの利用状況</t>
    <phoneticPr fontId="4"/>
  </si>
  <si>
    <t>区分</t>
    <phoneticPr fontId="4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</si>
  <si>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</si>
  <si>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4">
      <t>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</si>
  <si>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4">
      <t>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</si>
  <si>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4">
      <t>ネン</t>
    </rPh>
    <rPh sb="4" eb="5">
      <t>ド</t>
    </rPh>
    <phoneticPr fontId="4"/>
  </si>
  <si>
    <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4">
      <t>ネン</t>
    </rPh>
    <rPh sb="4" eb="5">
      <t>ド</t>
    </rPh>
    <phoneticPr fontId="4"/>
  </si>
  <si>
    <t>アクセス件数</t>
    <phoneticPr fontId="4"/>
  </si>
  <si>
    <t>※ アクセス件数は、トップページ及びトップページ以下の各詳細ページへのアクセス件数としている。
　（ただし過去１時間以内に同一の利用者が複数回アクセスした場合は１件とカウントする。）</t>
    <rPh sb="40" eb="41">
      <t>スウ</t>
    </rPh>
    <phoneticPr fontId="4"/>
  </si>
  <si>
    <t>資料：企画部広報メディア課</t>
    <rPh sb="6" eb="8">
      <t>コウホウ</t>
    </rPh>
    <phoneticPr fontId="4"/>
  </si>
  <si>
    <t xml:space="preserve">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</si>
</sst>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9" fillId="0" borderId="0" xfId="0" applyNumberFormat="1" applyFont="1"/>
    <xf numFmtId="38" fontId="11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right"/>
    </xf>
    <xf numFmtId="38" fontId="0" fillId="0" borderId="0" xfId="0" applyNumberFormat="1"/>
    <xf numFmtId="0" fontId="6" fillId="0" borderId="9" xfId="0" applyFont="1" applyBorder="1" applyAlignment="1">
      <alignment horizontal="justify" vertical="center"/>
    </xf>
    <xf numFmtId="0" fontId="6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0" fillId="0" borderId="7" xfId="0" applyFont="1" applyBorder="1" applyAlignment="1">
      <alignment horizontal="right" vertical="center"/>
    </xf>
    <xf numFmtId="38" fontId="8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9" xfId="0" applyFont="1" applyBorder="1"/>
    <xf numFmtId="0" fontId="14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38" fontId="7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7" fillId="0" borderId="7" xfId="1" applyFont="1" applyBorder="1" applyAlignment="1">
      <alignment horizontal="left" vertical="center" wrapText="1"/>
    </xf>
    <xf numFmtId="38" fontId="15" fillId="0" borderId="7" xfId="1" applyFont="1" applyBorder="1" applyAlignment="1">
      <alignment horizontal="left" vertical="center" wrapText="1"/>
    </xf>
    <xf numFmtId="38" fontId="7" fillId="0" borderId="8" xfId="1" applyFont="1" applyBorder="1" applyAlignment="1">
      <alignment horizontal="left" vertical="center" wrapText="1"/>
    </xf>
    <xf numFmtId="38" fontId="7" fillId="0" borderId="9" xfId="1" applyFont="1" applyFill="1" applyBorder="1" applyAlignment="1">
      <alignment horizontal="right" vertical="center"/>
    </xf>
    <xf numFmtId="38" fontId="12" fillId="0" borderId="9" xfId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7" fillId="0" borderId="9" xfId="0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/>
    </xf>
    <xf numFmtId="38" fontId="8" fillId="0" borderId="0" xfId="1" applyFont="1" applyBorder="1"/>
    <xf numFmtId="38" fontId="7" fillId="0" borderId="0" xfId="1" applyFont="1" applyBorder="1"/>
    <xf numFmtId="38" fontId="7" fillId="0" borderId="0" xfId="1" applyFont="1" applyBorder="1" applyAlignment="1">
      <alignment horizontal="right"/>
    </xf>
    <xf numFmtId="38" fontId="8" fillId="0" borderId="12" xfId="1" applyFont="1" applyBorder="1"/>
    <xf numFmtId="0" fontId="12" fillId="0" borderId="8" xfId="0" applyFont="1" applyBorder="1" applyAlignment="1">
      <alignment horizontal="right"/>
    </xf>
    <xf numFmtId="38" fontId="8" fillId="0" borderId="11" xfId="1" applyFont="1" applyBorder="1"/>
    <xf numFmtId="38" fontId="7" fillId="0" borderId="9" xfId="1" applyFont="1" applyBorder="1"/>
    <xf numFmtId="38" fontId="7" fillId="0" borderId="9" xfId="1" applyFont="1" applyBorder="1" applyAlignment="1">
      <alignment horizontal="right"/>
    </xf>
    <xf numFmtId="0" fontId="5" fillId="0" borderId="13" xfId="0" applyFont="1" applyBorder="1"/>
    <xf numFmtId="0" fontId="6" fillId="0" borderId="13" xfId="0" applyFont="1" applyBorder="1" applyAlignment="1">
      <alignment horizontal="right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1" fontId="12" fillId="0" borderId="9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9" fillId="0" borderId="9" xfId="0" applyFont="1" applyBorder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/>
    <xf numFmtId="0" fontId="18" fillId="0" borderId="9" xfId="0" applyFont="1" applyBorder="1"/>
    <xf numFmtId="0" fontId="18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0" fillId="0" borderId="0" xfId="0" applyFont="1"/>
    <xf numFmtId="0" fontId="10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</cellXfs>
  <cellStyles count="3">
    <cellStyle name="桁区切り" xfId="1" builtinId="6"/>
    <cellStyle name="桁区切り 2" xfId="2" xr:uid="{AE003E70-54DE-4FE9-A3FD-A10A2DAABD9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609600</xdr:colOff>
      <xdr:row>7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56D888-CB87-401A-BD97-ECF5B04BA9AD}"/>
            </a:ext>
          </a:extLst>
        </xdr:cNvPr>
        <xdr:cNvSpPr txBox="1"/>
      </xdr:nvSpPr>
      <xdr:spPr>
        <a:xfrm>
          <a:off x="1581150" y="159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9E14-A58F-4B71-9310-D27421F893F5}">
  <sheetPr>
    <tabColor theme="7" tint="0.59999389629810485"/>
  </sheetPr>
  <dimension ref="A1:M11"/>
  <sheetViews>
    <sheetView showGridLines="0" tabSelected="1" zoomScaleNormal="100" zoomScaleSheetLayoutView="100" workbookViewId="0">
      <selection activeCell="J10" sqref="J10"/>
    </sheetView>
  </sheetViews>
  <sheetFormatPr defaultRowHeight="13" x14ac:dyDescent="0.2"/>
  <cols>
    <col min="1" max="1" width="6.90625" customWidth="1"/>
    <col min="2" max="12" width="7" customWidth="1"/>
  </cols>
  <sheetData>
    <row r="1" spans="1:13" ht="16.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s="1" customFormat="1" ht="13.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3" s="7" customFormat="1" ht="15.75" customHeight="1" x14ac:dyDescent="0.2">
      <c r="A3" s="118" t="s">
        <v>2</v>
      </c>
      <c r="B3" s="120" t="s">
        <v>3</v>
      </c>
      <c r="C3" s="113" t="s">
        <v>4</v>
      </c>
      <c r="D3" s="113" t="s">
        <v>5</v>
      </c>
      <c r="E3" s="113" t="s">
        <v>6</v>
      </c>
      <c r="F3" s="113" t="s">
        <v>7</v>
      </c>
      <c r="G3" s="113" t="s">
        <v>8</v>
      </c>
      <c r="H3" s="113" t="s">
        <v>9</v>
      </c>
      <c r="I3" s="113" t="s">
        <v>10</v>
      </c>
      <c r="J3" s="113" t="s">
        <v>11</v>
      </c>
      <c r="K3" s="113" t="s">
        <v>12</v>
      </c>
      <c r="L3" s="115" t="s">
        <v>13</v>
      </c>
    </row>
    <row r="4" spans="1:13" s="7" customFormat="1" ht="15.75" customHeight="1" x14ac:dyDescent="0.2">
      <c r="A4" s="119"/>
      <c r="B4" s="121"/>
      <c r="C4" s="114"/>
      <c r="D4" s="114"/>
      <c r="E4" s="114"/>
      <c r="F4" s="114"/>
      <c r="G4" s="114"/>
      <c r="H4" s="114"/>
      <c r="I4" s="114"/>
      <c r="J4" s="114"/>
      <c r="K4" s="114"/>
      <c r="L4" s="116"/>
    </row>
    <row r="5" spans="1:13" s="7" customFormat="1" ht="15.75" customHeight="1" x14ac:dyDescent="0.2">
      <c r="A5" s="11" t="s">
        <v>14</v>
      </c>
      <c r="B5" s="12">
        <f>SUM(C5:L5)</f>
        <v>3082</v>
      </c>
      <c r="C5" s="13">
        <v>2574</v>
      </c>
      <c r="D5" s="13">
        <v>83</v>
      </c>
      <c r="E5" s="13">
        <v>32</v>
      </c>
      <c r="F5" s="13">
        <v>108</v>
      </c>
      <c r="G5" s="13">
        <v>19</v>
      </c>
      <c r="H5" s="13">
        <v>27</v>
      </c>
      <c r="I5" s="13">
        <v>18</v>
      </c>
      <c r="J5" s="13">
        <v>124</v>
      </c>
      <c r="K5" s="13">
        <v>67</v>
      </c>
      <c r="L5" s="13">
        <v>30</v>
      </c>
      <c r="M5" s="14"/>
    </row>
    <row r="6" spans="1:13" s="7" customFormat="1" ht="15.75" customHeight="1" x14ac:dyDescent="0.2">
      <c r="A6" s="11" t="s">
        <v>15</v>
      </c>
      <c r="B6" s="15">
        <f>SUM(C6:L6)</f>
        <v>2786</v>
      </c>
      <c r="C6" s="16">
        <v>2513</v>
      </c>
      <c r="D6" s="16">
        <v>74</v>
      </c>
      <c r="E6" s="16">
        <v>14</v>
      </c>
      <c r="F6" s="16">
        <v>66</v>
      </c>
      <c r="G6" s="16">
        <v>19</v>
      </c>
      <c r="H6" s="16">
        <v>4</v>
      </c>
      <c r="I6" s="16">
        <v>10</v>
      </c>
      <c r="J6" s="16">
        <v>41</v>
      </c>
      <c r="K6" s="16">
        <v>24</v>
      </c>
      <c r="L6" s="16">
        <v>21</v>
      </c>
      <c r="M6" s="14"/>
    </row>
    <row r="7" spans="1:13" s="7" customFormat="1" ht="15.75" customHeight="1" x14ac:dyDescent="0.2">
      <c r="A7" s="11" t="s">
        <v>16</v>
      </c>
      <c r="B7" s="15">
        <f>SUM(C7:L7)</f>
        <v>3289</v>
      </c>
      <c r="C7" s="16">
        <v>2985</v>
      </c>
      <c r="D7" s="16">
        <v>29</v>
      </c>
      <c r="E7" s="16">
        <v>11</v>
      </c>
      <c r="F7" s="16">
        <v>95</v>
      </c>
      <c r="G7" s="16">
        <v>22</v>
      </c>
      <c r="H7" s="16">
        <v>5</v>
      </c>
      <c r="I7" s="16">
        <v>11</v>
      </c>
      <c r="J7" s="16">
        <v>73</v>
      </c>
      <c r="K7" s="16">
        <v>33</v>
      </c>
      <c r="L7" s="16">
        <v>25</v>
      </c>
      <c r="M7" s="14"/>
    </row>
    <row r="8" spans="1:13" s="7" customFormat="1" ht="15.75" customHeight="1" x14ac:dyDescent="0.2">
      <c r="A8" s="11" t="s">
        <v>17</v>
      </c>
      <c r="B8" s="15">
        <f>SUM(C8:L8)</f>
        <v>3143</v>
      </c>
      <c r="C8" s="16">
        <v>2814</v>
      </c>
      <c r="D8" s="16">
        <v>34</v>
      </c>
      <c r="E8" s="16">
        <v>19</v>
      </c>
      <c r="F8" s="16">
        <v>110</v>
      </c>
      <c r="G8" s="16">
        <v>33</v>
      </c>
      <c r="H8" s="16">
        <v>5</v>
      </c>
      <c r="I8" s="16">
        <v>14</v>
      </c>
      <c r="J8" s="16">
        <v>46</v>
      </c>
      <c r="K8" s="16">
        <v>38</v>
      </c>
      <c r="L8" s="16">
        <v>30</v>
      </c>
    </row>
    <row r="9" spans="1:13" s="7" customFormat="1" ht="15.75" customHeight="1" thickBot="1" x14ac:dyDescent="0.25">
      <c r="A9" s="17" t="s">
        <v>18</v>
      </c>
      <c r="B9" s="18">
        <f>SUM(C9:L9)</f>
        <v>3737</v>
      </c>
      <c r="C9" s="19">
        <v>3498</v>
      </c>
      <c r="D9" s="19">
        <v>35</v>
      </c>
      <c r="E9" s="19">
        <v>5</v>
      </c>
      <c r="F9" s="19">
        <v>81</v>
      </c>
      <c r="G9" s="19">
        <v>15</v>
      </c>
      <c r="H9" s="19">
        <v>3</v>
      </c>
      <c r="I9" s="19">
        <v>7</v>
      </c>
      <c r="J9" s="19">
        <v>37</v>
      </c>
      <c r="K9" s="19">
        <v>27</v>
      </c>
      <c r="L9" s="19">
        <v>29</v>
      </c>
    </row>
    <row r="10" spans="1:13" s="20" customFormat="1" ht="13.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 t="s">
        <v>19</v>
      </c>
    </row>
    <row r="11" spans="1:13" x14ac:dyDescent="0.2">
      <c r="B11" s="22"/>
    </row>
  </sheetData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0903-BC95-4705-A038-4876AF0F12DD}">
  <sheetPr>
    <tabColor theme="7" tint="0.59999389629810485"/>
  </sheetPr>
  <dimension ref="A1:F6"/>
  <sheetViews>
    <sheetView showGridLines="0" zoomScaleNormal="100" zoomScaleSheetLayoutView="100" workbookViewId="0">
      <selection activeCell="J10" sqref="J10"/>
    </sheetView>
  </sheetViews>
  <sheetFormatPr defaultColWidth="9" defaultRowHeight="13" x14ac:dyDescent="0.2"/>
  <cols>
    <col min="1" max="1" width="7.81640625" style="93" customWidth="1"/>
    <col min="2" max="6" width="10.81640625" style="93" customWidth="1"/>
    <col min="7" max="16384" width="9" style="93"/>
  </cols>
  <sheetData>
    <row r="1" spans="1:6" ht="16.5" x14ac:dyDescent="0.25">
      <c r="A1" s="117" t="s">
        <v>105</v>
      </c>
      <c r="B1" s="117"/>
      <c r="C1" s="117"/>
      <c r="D1" s="117"/>
      <c r="E1" s="117"/>
      <c r="F1" s="117"/>
    </row>
    <row r="2" spans="1:6" ht="13.5" customHeight="1" thickBot="1" x14ac:dyDescent="0.25">
      <c r="A2" s="92"/>
      <c r="B2" s="92"/>
      <c r="C2" s="92"/>
      <c r="D2" s="92"/>
      <c r="E2" s="92"/>
      <c r="F2" s="92"/>
    </row>
    <row r="3" spans="1:6" ht="15" customHeight="1" x14ac:dyDescent="0.2">
      <c r="A3" s="36" t="s">
        <v>31</v>
      </c>
      <c r="B3" s="37" t="s">
        <v>106</v>
      </c>
      <c r="C3" s="37" t="s">
        <v>107</v>
      </c>
      <c r="D3" s="104" t="s">
        <v>108</v>
      </c>
      <c r="E3" s="37" t="s">
        <v>109</v>
      </c>
      <c r="F3" s="37" t="s">
        <v>110</v>
      </c>
    </row>
    <row r="4" spans="1:6" ht="15" customHeight="1" thickBot="1" x14ac:dyDescent="0.25">
      <c r="A4" s="94" t="s">
        <v>96</v>
      </c>
      <c r="B4" s="105">
        <v>4</v>
      </c>
      <c r="C4" s="105">
        <v>5</v>
      </c>
      <c r="D4" s="105">
        <v>3</v>
      </c>
      <c r="E4" s="105">
        <v>2</v>
      </c>
      <c r="F4" s="105">
        <v>6</v>
      </c>
    </row>
    <row r="5" spans="1:6" ht="15" customHeight="1" x14ac:dyDescent="0.2">
      <c r="A5" s="125" t="s">
        <v>111</v>
      </c>
      <c r="B5" s="125"/>
      <c r="C5" s="125"/>
      <c r="D5" s="125"/>
      <c r="E5" s="125"/>
      <c r="F5" s="125"/>
    </row>
    <row r="6" spans="1:6" x14ac:dyDescent="0.2">
      <c r="F6" s="3" t="s">
        <v>98</v>
      </c>
    </row>
  </sheetData>
  <mergeCells count="2">
    <mergeCell ref="A1:F1"/>
    <mergeCell ref="A5:F5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56F8-3B09-4C7E-80D7-57E2D7A634EE}">
  <sheetPr>
    <tabColor theme="7" tint="0.59999389629810485"/>
  </sheetPr>
  <dimension ref="A1:F15"/>
  <sheetViews>
    <sheetView showGridLines="0" zoomScaleNormal="100" zoomScaleSheetLayoutView="120" workbookViewId="0">
      <selection activeCell="J10" sqref="J10"/>
    </sheetView>
  </sheetViews>
  <sheetFormatPr defaultColWidth="9" defaultRowHeight="13" x14ac:dyDescent="0.2"/>
  <cols>
    <col min="1" max="6" width="13.90625" style="33" customWidth="1"/>
    <col min="7" max="16384" width="9" style="33"/>
  </cols>
  <sheetData>
    <row r="1" spans="1:6" ht="16.5" x14ac:dyDescent="0.2">
      <c r="A1" s="127" t="s">
        <v>114</v>
      </c>
      <c r="B1" s="127"/>
      <c r="C1" s="127"/>
      <c r="D1" s="127"/>
      <c r="E1" s="127"/>
      <c r="F1" s="127"/>
    </row>
    <row r="2" spans="1:6" ht="13.5" customHeight="1" thickBot="1" x14ac:dyDescent="0.25">
      <c r="A2" s="106"/>
    </row>
    <row r="3" spans="1:6" s="110" customFormat="1" ht="15" customHeight="1" x14ac:dyDescent="0.2">
      <c r="A3" s="98" t="s">
        <v>115</v>
      </c>
      <c r="B3" s="107" t="s">
        <v>116</v>
      </c>
      <c r="C3" s="107" t="s">
        <v>117</v>
      </c>
      <c r="D3" s="107" t="s">
        <v>118</v>
      </c>
      <c r="E3" s="108" t="s">
        <v>119</v>
      </c>
      <c r="F3" s="109" t="s">
        <v>120</v>
      </c>
    </row>
    <row r="4" spans="1:6" s="110" customFormat="1" ht="15" customHeight="1" thickBot="1" x14ac:dyDescent="0.25">
      <c r="A4" s="111" t="s">
        <v>121</v>
      </c>
      <c r="B4" s="112">
        <v>3148630</v>
      </c>
      <c r="C4" s="112">
        <v>4976176</v>
      </c>
      <c r="D4" s="112">
        <v>5399509</v>
      </c>
      <c r="E4" s="112">
        <v>3973064</v>
      </c>
      <c r="F4" s="112">
        <v>3703727</v>
      </c>
    </row>
    <row r="5" spans="1:6" s="1" customFormat="1" ht="27" customHeight="1" x14ac:dyDescent="0.2">
      <c r="A5" s="128" t="s">
        <v>122</v>
      </c>
      <c r="B5" s="128"/>
      <c r="C5" s="128"/>
      <c r="D5" s="128"/>
      <c r="E5" s="128"/>
      <c r="F5" s="128"/>
    </row>
    <row r="6" spans="1:6" x14ac:dyDescent="0.2">
      <c r="A6" s="1"/>
      <c r="E6" s="3"/>
      <c r="F6" s="3" t="s">
        <v>123</v>
      </c>
    </row>
    <row r="7" spans="1:6" x14ac:dyDescent="0.2">
      <c r="E7" s="3"/>
    </row>
    <row r="9" spans="1:6" x14ac:dyDescent="0.2">
      <c r="A9" s="129" t="s">
        <v>124</v>
      </c>
      <c r="B9" s="130"/>
      <c r="C9" s="130"/>
      <c r="D9" s="130"/>
      <c r="E9" s="130"/>
    </row>
    <row r="15" spans="1:6" x14ac:dyDescent="0.2">
      <c r="A15" s="131"/>
      <c r="B15" s="131"/>
      <c r="C15" s="131"/>
      <c r="D15" s="131"/>
      <c r="E15" s="131"/>
    </row>
  </sheetData>
  <mergeCells count="4">
    <mergeCell ref="A1:F1"/>
    <mergeCell ref="A5:F5"/>
    <mergeCell ref="A9:E9"/>
    <mergeCell ref="A15:E15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F83F-0037-43E0-AC6E-7BF2D7A91993}">
  <sheetPr>
    <tabColor theme="7" tint="0.59999389629810485"/>
    <pageSetUpPr autoPageBreaks="0"/>
  </sheetPr>
  <dimension ref="A1:I9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6.90625" customWidth="1"/>
    <col min="2" max="8" width="8.81640625" customWidth="1"/>
  </cols>
  <sheetData>
    <row r="1" spans="1:9" ht="16.5" x14ac:dyDescent="0.25">
      <c r="A1" s="117" t="s">
        <v>30</v>
      </c>
      <c r="B1" s="117"/>
      <c r="C1" s="117"/>
      <c r="D1" s="117"/>
      <c r="E1" s="117"/>
      <c r="F1" s="117"/>
      <c r="G1" s="117"/>
      <c r="H1" s="117"/>
    </row>
    <row r="2" spans="1:9" s="1" customFormat="1" ht="13.5" customHeight="1" thickBot="1" x14ac:dyDescent="0.25">
      <c r="C2" s="23"/>
      <c r="D2" s="23"/>
      <c r="E2" s="23"/>
      <c r="F2" s="23"/>
      <c r="G2" s="23"/>
      <c r="H2" s="24" t="s">
        <v>1</v>
      </c>
      <c r="I2" s="25"/>
    </row>
    <row r="3" spans="1:9" s="7" customFormat="1" ht="15" customHeight="1" x14ac:dyDescent="0.2">
      <c r="A3" s="26" t="s">
        <v>2</v>
      </c>
      <c r="B3" s="27" t="s">
        <v>3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28"/>
    </row>
    <row r="4" spans="1:9" s="7" customFormat="1" ht="15" customHeight="1" x14ac:dyDescent="0.2">
      <c r="A4" s="11" t="s">
        <v>14</v>
      </c>
      <c r="B4" s="12">
        <f>SUM(C4:H4)</f>
        <v>1033</v>
      </c>
      <c r="C4" s="13">
        <v>756</v>
      </c>
      <c r="D4" s="13">
        <v>148</v>
      </c>
      <c r="E4" s="13">
        <v>25</v>
      </c>
      <c r="F4" s="13">
        <v>37</v>
      </c>
      <c r="G4" s="13">
        <v>11</v>
      </c>
      <c r="H4" s="13">
        <v>56</v>
      </c>
      <c r="I4" s="29"/>
    </row>
    <row r="5" spans="1:9" s="7" customFormat="1" ht="15" customHeight="1" x14ac:dyDescent="0.2">
      <c r="A5" s="30" t="s">
        <v>26</v>
      </c>
      <c r="B5" s="15">
        <f>SUM(C5:H5)</f>
        <v>909</v>
      </c>
      <c r="C5" s="16">
        <v>693</v>
      </c>
      <c r="D5" s="16">
        <v>111</v>
      </c>
      <c r="E5" s="16">
        <v>20</v>
      </c>
      <c r="F5" s="16">
        <v>31</v>
      </c>
      <c r="G5" s="16">
        <v>14</v>
      </c>
      <c r="H5" s="16">
        <v>40</v>
      </c>
      <c r="I5" s="29"/>
    </row>
    <row r="6" spans="1:9" s="7" customFormat="1" ht="15" customHeight="1" x14ac:dyDescent="0.2">
      <c r="A6" s="30" t="s">
        <v>27</v>
      </c>
      <c r="B6" s="15">
        <f>SUM(C6:H6)</f>
        <v>982</v>
      </c>
      <c r="C6" s="16">
        <v>685</v>
      </c>
      <c r="D6" s="16">
        <v>172</v>
      </c>
      <c r="E6" s="16">
        <v>32</v>
      </c>
      <c r="F6" s="16">
        <v>45</v>
      </c>
      <c r="G6" s="16">
        <v>12</v>
      </c>
      <c r="H6" s="16">
        <v>36</v>
      </c>
      <c r="I6" s="29"/>
    </row>
    <row r="7" spans="1:9" s="7" customFormat="1" ht="15" customHeight="1" x14ac:dyDescent="0.2">
      <c r="A7" s="30" t="s">
        <v>28</v>
      </c>
      <c r="B7" s="15">
        <f>SUM(C7:H7)</f>
        <v>1053</v>
      </c>
      <c r="C7" s="16">
        <v>722</v>
      </c>
      <c r="D7" s="16">
        <v>211</v>
      </c>
      <c r="E7" s="16">
        <v>20</v>
      </c>
      <c r="F7" s="16">
        <v>45</v>
      </c>
      <c r="G7" s="16">
        <v>15</v>
      </c>
      <c r="H7" s="16">
        <v>40</v>
      </c>
      <c r="I7" s="31"/>
    </row>
    <row r="8" spans="1:9" s="7" customFormat="1" ht="15" customHeight="1" thickBot="1" x14ac:dyDescent="0.25">
      <c r="A8" s="32" t="s">
        <v>29</v>
      </c>
      <c r="B8" s="18">
        <f>SUM(C8:H8)</f>
        <v>1014</v>
      </c>
      <c r="C8" s="19">
        <v>666</v>
      </c>
      <c r="D8" s="19">
        <v>224</v>
      </c>
      <c r="E8" s="19">
        <v>29</v>
      </c>
      <c r="F8" s="19">
        <v>44</v>
      </c>
      <c r="G8" s="19">
        <v>14</v>
      </c>
      <c r="H8" s="19">
        <v>37</v>
      </c>
      <c r="I8" s="31"/>
    </row>
    <row r="9" spans="1:9" x14ac:dyDescent="0.2">
      <c r="A9" s="33"/>
      <c r="B9" s="33"/>
      <c r="C9" s="33"/>
      <c r="D9" s="33"/>
      <c r="E9" s="33"/>
      <c r="F9" s="33"/>
      <c r="G9" s="33"/>
      <c r="H9" s="3" t="s">
        <v>19</v>
      </c>
    </row>
  </sheetData>
  <mergeCells count="1">
    <mergeCell ref="A1:H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4AEF-FE09-43B7-B4EC-2B1AFAD7595B}">
  <sheetPr>
    <tabColor theme="7" tint="0.59999389629810485"/>
    <pageSetUpPr fitToPage="1"/>
  </sheetPr>
  <dimension ref="A1:F25"/>
  <sheetViews>
    <sheetView showGridLines="0" zoomScaleNormal="100" workbookViewId="0">
      <selection activeCell="J10" sqref="J10"/>
    </sheetView>
  </sheetViews>
  <sheetFormatPr defaultRowHeight="13" x14ac:dyDescent="0.2"/>
  <cols>
    <col min="1" max="1" width="21" customWidth="1"/>
    <col min="2" max="5" width="10.6328125" customWidth="1"/>
    <col min="6" max="6" width="10.6328125" style="49" customWidth="1"/>
  </cols>
  <sheetData>
    <row r="1" spans="1:6" ht="16.5" x14ac:dyDescent="0.25">
      <c r="A1" s="117" t="s">
        <v>55</v>
      </c>
      <c r="B1" s="117"/>
      <c r="C1" s="117"/>
      <c r="D1" s="117"/>
      <c r="E1" s="117"/>
      <c r="F1" s="117"/>
    </row>
    <row r="2" spans="1:6" s="20" customFormat="1" ht="13.5" customHeight="1" thickBot="1" x14ac:dyDescent="0.25">
      <c r="A2" s="34"/>
      <c r="B2" s="34"/>
      <c r="C2" s="34"/>
      <c r="D2" s="34"/>
      <c r="E2" s="34"/>
      <c r="F2" s="35" t="s">
        <v>1</v>
      </c>
    </row>
    <row r="3" spans="1:6" ht="15" customHeight="1" x14ac:dyDescent="0.2">
      <c r="A3" s="36" t="s">
        <v>31</v>
      </c>
      <c r="B3" s="37" t="s">
        <v>32</v>
      </c>
      <c r="C3" s="37" t="s">
        <v>33</v>
      </c>
      <c r="D3" s="37">
        <v>3</v>
      </c>
      <c r="E3" s="37">
        <v>4</v>
      </c>
      <c r="F3" s="38">
        <v>5</v>
      </c>
    </row>
    <row r="4" spans="1:6" ht="15" customHeight="1" x14ac:dyDescent="0.2">
      <c r="A4" s="39" t="s">
        <v>34</v>
      </c>
      <c r="B4" s="12">
        <f>SUM(B5:B24)</f>
        <v>1236</v>
      </c>
      <c r="C4" s="12">
        <f>SUM(C5:C24)</f>
        <v>1290</v>
      </c>
      <c r="D4" s="12">
        <f>SUM(D5:D24)</f>
        <v>1088</v>
      </c>
      <c r="E4" s="12">
        <f>SUM(E5:E24)</f>
        <v>1118</v>
      </c>
      <c r="F4" s="15">
        <v>1161</v>
      </c>
    </row>
    <row r="5" spans="1:6" ht="15" customHeight="1" x14ac:dyDescent="0.2">
      <c r="A5" s="40" t="s">
        <v>35</v>
      </c>
      <c r="B5" s="41">
        <v>203</v>
      </c>
      <c r="C5" s="41">
        <v>105</v>
      </c>
      <c r="D5" s="41">
        <v>86</v>
      </c>
      <c r="E5" s="41">
        <v>91</v>
      </c>
      <c r="F5" s="42">
        <v>95</v>
      </c>
    </row>
    <row r="6" spans="1:6" ht="15" customHeight="1" x14ac:dyDescent="0.2">
      <c r="A6" s="40" t="s">
        <v>36</v>
      </c>
      <c r="B6" s="41">
        <v>92</v>
      </c>
      <c r="C6" s="41">
        <v>106</v>
      </c>
      <c r="D6" s="41">
        <v>51</v>
      </c>
      <c r="E6" s="41">
        <v>55</v>
      </c>
      <c r="F6" s="42">
        <v>59</v>
      </c>
    </row>
    <row r="7" spans="1:6" ht="15" customHeight="1" x14ac:dyDescent="0.2">
      <c r="A7" s="40" t="s">
        <v>37</v>
      </c>
      <c r="B7" s="41">
        <v>31</v>
      </c>
      <c r="C7" s="41">
        <v>47</v>
      </c>
      <c r="D7" s="41">
        <v>40</v>
      </c>
      <c r="E7" s="41">
        <v>66</v>
      </c>
      <c r="F7" s="42">
        <v>51</v>
      </c>
    </row>
    <row r="8" spans="1:6" ht="15" customHeight="1" x14ac:dyDescent="0.2">
      <c r="A8" s="40" t="s">
        <v>38</v>
      </c>
      <c r="B8" s="41">
        <v>18</v>
      </c>
      <c r="C8" s="41">
        <v>14</v>
      </c>
      <c r="D8" s="41">
        <v>22</v>
      </c>
      <c r="E8" s="41">
        <v>21</v>
      </c>
      <c r="F8" s="42">
        <v>11</v>
      </c>
    </row>
    <row r="9" spans="1:6" ht="15" customHeight="1" x14ac:dyDescent="0.2">
      <c r="A9" s="40" t="s">
        <v>39</v>
      </c>
      <c r="B9" s="41">
        <f>57+12</f>
        <v>69</v>
      </c>
      <c r="C9" s="41">
        <f>78+5</f>
        <v>83</v>
      </c>
      <c r="D9" s="41">
        <v>78</v>
      </c>
      <c r="E9" s="41">
        <v>89</v>
      </c>
      <c r="F9" s="42">
        <v>68</v>
      </c>
    </row>
    <row r="10" spans="1:6" ht="15" customHeight="1" x14ac:dyDescent="0.2">
      <c r="A10" s="40" t="s">
        <v>40</v>
      </c>
      <c r="B10" s="41">
        <v>55</v>
      </c>
      <c r="C10" s="41">
        <v>102</v>
      </c>
      <c r="D10" s="41">
        <v>90</v>
      </c>
      <c r="E10" s="41">
        <v>91</v>
      </c>
      <c r="F10" s="42">
        <v>92</v>
      </c>
    </row>
    <row r="11" spans="1:6" ht="15" customHeight="1" x14ac:dyDescent="0.2">
      <c r="A11" s="40" t="s">
        <v>41</v>
      </c>
      <c r="B11" s="41">
        <v>76</v>
      </c>
      <c r="C11" s="41">
        <v>111</v>
      </c>
      <c r="D11" s="41">
        <v>95</v>
      </c>
      <c r="E11" s="41">
        <v>92</v>
      </c>
      <c r="F11" s="42">
        <v>95</v>
      </c>
    </row>
    <row r="12" spans="1:6" ht="15" customHeight="1" x14ac:dyDescent="0.2">
      <c r="A12" s="40" t="s">
        <v>42</v>
      </c>
      <c r="B12" s="41">
        <v>15</v>
      </c>
      <c r="C12" s="41">
        <v>21</v>
      </c>
      <c r="D12" s="41">
        <v>20</v>
      </c>
      <c r="E12" s="41">
        <v>21</v>
      </c>
      <c r="F12" s="42">
        <v>21</v>
      </c>
    </row>
    <row r="13" spans="1:6" ht="15" customHeight="1" x14ac:dyDescent="0.2">
      <c r="A13" s="40" t="s">
        <v>43</v>
      </c>
      <c r="B13" s="41">
        <f>27+49+61</f>
        <v>137</v>
      </c>
      <c r="C13" s="41">
        <f>27+73+29</f>
        <v>129</v>
      </c>
      <c r="D13" s="41">
        <v>125</v>
      </c>
      <c r="E13" s="41">
        <v>138</v>
      </c>
      <c r="F13" s="42">
        <v>142</v>
      </c>
    </row>
    <row r="14" spans="1:6" ht="15" customHeight="1" x14ac:dyDescent="0.2">
      <c r="A14" s="40" t="s">
        <v>44</v>
      </c>
      <c r="B14" s="41">
        <v>3</v>
      </c>
      <c r="C14" s="41">
        <v>1</v>
      </c>
      <c r="D14" s="41">
        <v>1</v>
      </c>
      <c r="E14" s="41">
        <v>3</v>
      </c>
      <c r="F14" s="42">
        <v>0</v>
      </c>
    </row>
    <row r="15" spans="1:6" ht="15" customHeight="1" x14ac:dyDescent="0.2">
      <c r="A15" s="43" t="s">
        <v>45</v>
      </c>
      <c r="B15" s="41">
        <f>1+5</f>
        <v>6</v>
      </c>
      <c r="C15" s="41">
        <v>4</v>
      </c>
      <c r="D15" s="41">
        <v>5</v>
      </c>
      <c r="E15" s="41">
        <v>2</v>
      </c>
      <c r="F15" s="42">
        <v>3</v>
      </c>
    </row>
    <row r="16" spans="1:6" ht="15" customHeight="1" x14ac:dyDescent="0.2">
      <c r="A16" s="44" t="s">
        <v>46</v>
      </c>
      <c r="B16" s="41">
        <v>52</v>
      </c>
      <c r="C16" s="41">
        <v>55</v>
      </c>
      <c r="D16" s="41">
        <v>63</v>
      </c>
      <c r="E16" s="41">
        <v>44</v>
      </c>
      <c r="F16" s="42">
        <v>79</v>
      </c>
    </row>
    <row r="17" spans="1:6" ht="15" customHeight="1" x14ac:dyDescent="0.2">
      <c r="A17" s="44" t="s">
        <v>47</v>
      </c>
      <c r="B17" s="41">
        <v>211</v>
      </c>
      <c r="C17" s="41">
        <v>200</v>
      </c>
      <c r="D17" s="41">
        <v>97</v>
      </c>
      <c r="E17" s="41">
        <v>71</v>
      </c>
      <c r="F17" s="42">
        <v>75</v>
      </c>
    </row>
    <row r="18" spans="1:6" ht="15" customHeight="1" x14ac:dyDescent="0.2">
      <c r="A18" s="44" t="s">
        <v>48</v>
      </c>
      <c r="B18" s="41">
        <v>5</v>
      </c>
      <c r="C18" s="41">
        <v>12</v>
      </c>
      <c r="D18" s="41">
        <v>7</v>
      </c>
      <c r="E18" s="41">
        <v>3</v>
      </c>
      <c r="F18" s="42">
        <v>4</v>
      </c>
    </row>
    <row r="19" spans="1:6" ht="15" customHeight="1" x14ac:dyDescent="0.2">
      <c r="A19" s="44" t="s">
        <v>49</v>
      </c>
      <c r="B19" s="41">
        <v>82</v>
      </c>
      <c r="C19" s="41">
        <v>56</v>
      </c>
      <c r="D19" s="41">
        <v>108</v>
      </c>
      <c r="E19" s="41">
        <v>96</v>
      </c>
      <c r="F19" s="42">
        <v>100</v>
      </c>
    </row>
    <row r="20" spans="1:6" ht="15" customHeight="1" x14ac:dyDescent="0.2">
      <c r="A20" s="44" t="s">
        <v>50</v>
      </c>
      <c r="B20" s="41">
        <v>64</v>
      </c>
      <c r="C20" s="41">
        <v>68</v>
      </c>
      <c r="D20" s="41">
        <v>41</v>
      </c>
      <c r="E20" s="41">
        <v>79</v>
      </c>
      <c r="F20" s="42">
        <v>89</v>
      </c>
    </row>
    <row r="21" spans="1:6" ht="15" customHeight="1" x14ac:dyDescent="0.2">
      <c r="A21" s="44" t="s">
        <v>51</v>
      </c>
      <c r="B21" s="41">
        <f>50+21</f>
        <v>71</v>
      </c>
      <c r="C21" s="41">
        <f>69+50</f>
        <v>119</v>
      </c>
      <c r="D21" s="41">
        <v>115</v>
      </c>
      <c r="E21" s="41">
        <v>105</v>
      </c>
      <c r="F21" s="42">
        <v>112</v>
      </c>
    </row>
    <row r="22" spans="1:6" ht="15" customHeight="1" x14ac:dyDescent="0.2">
      <c r="A22" s="43" t="s">
        <v>52</v>
      </c>
      <c r="B22" s="41">
        <v>7</v>
      </c>
      <c r="C22" s="41">
        <v>11</v>
      </c>
      <c r="D22" s="41">
        <v>15</v>
      </c>
      <c r="E22" s="41">
        <v>10</v>
      </c>
      <c r="F22" s="42">
        <v>22</v>
      </c>
    </row>
    <row r="23" spans="1:6" ht="15" customHeight="1" x14ac:dyDescent="0.2">
      <c r="A23" s="44" t="s">
        <v>53</v>
      </c>
      <c r="B23" s="41">
        <v>7</v>
      </c>
      <c r="C23" s="41">
        <v>13</v>
      </c>
      <c r="D23" s="41">
        <v>1</v>
      </c>
      <c r="E23" s="41">
        <v>7</v>
      </c>
      <c r="F23" s="42">
        <v>5</v>
      </c>
    </row>
    <row r="24" spans="1:6" ht="15" customHeight="1" thickBot="1" x14ac:dyDescent="0.25">
      <c r="A24" s="45" t="s">
        <v>25</v>
      </c>
      <c r="B24" s="46">
        <v>32</v>
      </c>
      <c r="C24" s="46">
        <v>33</v>
      </c>
      <c r="D24" s="46">
        <v>28</v>
      </c>
      <c r="E24" s="46">
        <v>34</v>
      </c>
      <c r="F24" s="47">
        <v>38</v>
      </c>
    </row>
    <row r="25" spans="1:6" x14ac:dyDescent="0.2">
      <c r="F25" s="48" t="s">
        <v>54</v>
      </c>
    </row>
  </sheetData>
  <mergeCells count="1">
    <mergeCell ref="A1:F1"/>
  </mergeCells>
  <phoneticPr fontId="4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16CF-43AE-4BDF-931B-261F822D3AC0}">
  <sheetPr>
    <tabColor theme="7" tint="0.59999389629810485"/>
  </sheetPr>
  <dimension ref="A1:J9"/>
  <sheetViews>
    <sheetView showGridLines="0" workbookViewId="0">
      <selection activeCell="J10" sqref="J10"/>
    </sheetView>
  </sheetViews>
  <sheetFormatPr defaultRowHeight="13" x14ac:dyDescent="0.2"/>
  <cols>
    <col min="1" max="10" width="7.453125" customWidth="1"/>
    <col min="257" max="257" width="7.453125" customWidth="1"/>
    <col min="258" max="258" width="9.453125" customWidth="1"/>
    <col min="259" max="266" width="9.1796875" customWidth="1"/>
    <col min="513" max="513" width="7.453125" customWidth="1"/>
    <col min="514" max="514" width="9.453125" customWidth="1"/>
    <col min="515" max="522" width="9.1796875" customWidth="1"/>
    <col min="769" max="769" width="7.453125" customWidth="1"/>
    <col min="770" max="770" width="9.453125" customWidth="1"/>
    <col min="771" max="778" width="9.1796875" customWidth="1"/>
    <col min="1025" max="1025" width="7.453125" customWidth="1"/>
    <col min="1026" max="1026" width="9.453125" customWidth="1"/>
    <col min="1027" max="1034" width="9.1796875" customWidth="1"/>
    <col min="1281" max="1281" width="7.453125" customWidth="1"/>
    <col min="1282" max="1282" width="9.453125" customWidth="1"/>
    <col min="1283" max="1290" width="9.1796875" customWidth="1"/>
    <col min="1537" max="1537" width="7.453125" customWidth="1"/>
    <col min="1538" max="1538" width="9.453125" customWidth="1"/>
    <col min="1539" max="1546" width="9.1796875" customWidth="1"/>
    <col min="1793" max="1793" width="7.453125" customWidth="1"/>
    <col min="1794" max="1794" width="9.453125" customWidth="1"/>
    <col min="1795" max="1802" width="9.1796875" customWidth="1"/>
    <col min="2049" max="2049" width="7.453125" customWidth="1"/>
    <col min="2050" max="2050" width="9.453125" customWidth="1"/>
    <col min="2051" max="2058" width="9.1796875" customWidth="1"/>
    <col min="2305" max="2305" width="7.453125" customWidth="1"/>
    <col min="2306" max="2306" width="9.453125" customWidth="1"/>
    <col min="2307" max="2314" width="9.1796875" customWidth="1"/>
    <col min="2561" max="2561" width="7.453125" customWidth="1"/>
    <col min="2562" max="2562" width="9.453125" customWidth="1"/>
    <col min="2563" max="2570" width="9.1796875" customWidth="1"/>
    <col min="2817" max="2817" width="7.453125" customWidth="1"/>
    <col min="2818" max="2818" width="9.453125" customWidth="1"/>
    <col min="2819" max="2826" width="9.1796875" customWidth="1"/>
    <col min="3073" max="3073" width="7.453125" customWidth="1"/>
    <col min="3074" max="3074" width="9.453125" customWidth="1"/>
    <col min="3075" max="3082" width="9.1796875" customWidth="1"/>
    <col min="3329" max="3329" width="7.453125" customWidth="1"/>
    <col min="3330" max="3330" width="9.453125" customWidth="1"/>
    <col min="3331" max="3338" width="9.1796875" customWidth="1"/>
    <col min="3585" max="3585" width="7.453125" customWidth="1"/>
    <col min="3586" max="3586" width="9.453125" customWidth="1"/>
    <col min="3587" max="3594" width="9.1796875" customWidth="1"/>
    <col min="3841" max="3841" width="7.453125" customWidth="1"/>
    <col min="3842" max="3842" width="9.453125" customWidth="1"/>
    <col min="3843" max="3850" width="9.1796875" customWidth="1"/>
    <col min="4097" max="4097" width="7.453125" customWidth="1"/>
    <col min="4098" max="4098" width="9.453125" customWidth="1"/>
    <col min="4099" max="4106" width="9.1796875" customWidth="1"/>
    <col min="4353" max="4353" width="7.453125" customWidth="1"/>
    <col min="4354" max="4354" width="9.453125" customWidth="1"/>
    <col min="4355" max="4362" width="9.1796875" customWidth="1"/>
    <col min="4609" max="4609" width="7.453125" customWidth="1"/>
    <col min="4610" max="4610" width="9.453125" customWidth="1"/>
    <col min="4611" max="4618" width="9.1796875" customWidth="1"/>
    <col min="4865" max="4865" width="7.453125" customWidth="1"/>
    <col min="4866" max="4866" width="9.453125" customWidth="1"/>
    <col min="4867" max="4874" width="9.1796875" customWidth="1"/>
    <col min="5121" max="5121" width="7.453125" customWidth="1"/>
    <col min="5122" max="5122" width="9.453125" customWidth="1"/>
    <col min="5123" max="5130" width="9.1796875" customWidth="1"/>
    <col min="5377" max="5377" width="7.453125" customWidth="1"/>
    <col min="5378" max="5378" width="9.453125" customWidth="1"/>
    <col min="5379" max="5386" width="9.1796875" customWidth="1"/>
    <col min="5633" max="5633" width="7.453125" customWidth="1"/>
    <col min="5634" max="5634" width="9.453125" customWidth="1"/>
    <col min="5635" max="5642" width="9.1796875" customWidth="1"/>
    <col min="5889" max="5889" width="7.453125" customWidth="1"/>
    <col min="5890" max="5890" width="9.453125" customWidth="1"/>
    <col min="5891" max="5898" width="9.1796875" customWidth="1"/>
    <col min="6145" max="6145" width="7.453125" customWidth="1"/>
    <col min="6146" max="6146" width="9.453125" customWidth="1"/>
    <col min="6147" max="6154" width="9.1796875" customWidth="1"/>
    <col min="6401" max="6401" width="7.453125" customWidth="1"/>
    <col min="6402" max="6402" width="9.453125" customWidth="1"/>
    <col min="6403" max="6410" width="9.1796875" customWidth="1"/>
    <col min="6657" max="6657" width="7.453125" customWidth="1"/>
    <col min="6658" max="6658" width="9.453125" customWidth="1"/>
    <col min="6659" max="6666" width="9.1796875" customWidth="1"/>
    <col min="6913" max="6913" width="7.453125" customWidth="1"/>
    <col min="6914" max="6914" width="9.453125" customWidth="1"/>
    <col min="6915" max="6922" width="9.1796875" customWidth="1"/>
    <col min="7169" max="7169" width="7.453125" customWidth="1"/>
    <col min="7170" max="7170" width="9.453125" customWidth="1"/>
    <col min="7171" max="7178" width="9.1796875" customWidth="1"/>
    <col min="7425" max="7425" width="7.453125" customWidth="1"/>
    <col min="7426" max="7426" width="9.453125" customWidth="1"/>
    <col min="7427" max="7434" width="9.1796875" customWidth="1"/>
    <col min="7681" max="7681" width="7.453125" customWidth="1"/>
    <col min="7682" max="7682" width="9.453125" customWidth="1"/>
    <col min="7683" max="7690" width="9.1796875" customWidth="1"/>
    <col min="7937" max="7937" width="7.453125" customWidth="1"/>
    <col min="7938" max="7938" width="9.453125" customWidth="1"/>
    <col min="7939" max="7946" width="9.1796875" customWidth="1"/>
    <col min="8193" max="8193" width="7.453125" customWidth="1"/>
    <col min="8194" max="8194" width="9.453125" customWidth="1"/>
    <col min="8195" max="8202" width="9.1796875" customWidth="1"/>
    <col min="8449" max="8449" width="7.453125" customWidth="1"/>
    <col min="8450" max="8450" width="9.453125" customWidth="1"/>
    <col min="8451" max="8458" width="9.1796875" customWidth="1"/>
    <col min="8705" max="8705" width="7.453125" customWidth="1"/>
    <col min="8706" max="8706" width="9.453125" customWidth="1"/>
    <col min="8707" max="8714" width="9.1796875" customWidth="1"/>
    <col min="8961" max="8961" width="7.453125" customWidth="1"/>
    <col min="8962" max="8962" width="9.453125" customWidth="1"/>
    <col min="8963" max="8970" width="9.1796875" customWidth="1"/>
    <col min="9217" max="9217" width="7.453125" customWidth="1"/>
    <col min="9218" max="9218" width="9.453125" customWidth="1"/>
    <col min="9219" max="9226" width="9.1796875" customWidth="1"/>
    <col min="9473" max="9473" width="7.453125" customWidth="1"/>
    <col min="9474" max="9474" width="9.453125" customWidth="1"/>
    <col min="9475" max="9482" width="9.1796875" customWidth="1"/>
    <col min="9729" max="9729" width="7.453125" customWidth="1"/>
    <col min="9730" max="9730" width="9.453125" customWidth="1"/>
    <col min="9731" max="9738" width="9.1796875" customWidth="1"/>
    <col min="9985" max="9985" width="7.453125" customWidth="1"/>
    <col min="9986" max="9986" width="9.453125" customWidth="1"/>
    <col min="9987" max="9994" width="9.1796875" customWidth="1"/>
    <col min="10241" max="10241" width="7.453125" customWidth="1"/>
    <col min="10242" max="10242" width="9.453125" customWidth="1"/>
    <col min="10243" max="10250" width="9.1796875" customWidth="1"/>
    <col min="10497" max="10497" width="7.453125" customWidth="1"/>
    <col min="10498" max="10498" width="9.453125" customWidth="1"/>
    <col min="10499" max="10506" width="9.1796875" customWidth="1"/>
    <col min="10753" max="10753" width="7.453125" customWidth="1"/>
    <col min="10754" max="10754" width="9.453125" customWidth="1"/>
    <col min="10755" max="10762" width="9.1796875" customWidth="1"/>
    <col min="11009" max="11009" width="7.453125" customWidth="1"/>
    <col min="11010" max="11010" width="9.453125" customWidth="1"/>
    <col min="11011" max="11018" width="9.1796875" customWidth="1"/>
    <col min="11265" max="11265" width="7.453125" customWidth="1"/>
    <col min="11266" max="11266" width="9.453125" customWidth="1"/>
    <col min="11267" max="11274" width="9.1796875" customWidth="1"/>
    <col min="11521" max="11521" width="7.453125" customWidth="1"/>
    <col min="11522" max="11522" width="9.453125" customWidth="1"/>
    <col min="11523" max="11530" width="9.1796875" customWidth="1"/>
    <col min="11777" max="11777" width="7.453125" customWidth="1"/>
    <col min="11778" max="11778" width="9.453125" customWidth="1"/>
    <col min="11779" max="11786" width="9.1796875" customWidth="1"/>
    <col min="12033" max="12033" width="7.453125" customWidth="1"/>
    <col min="12034" max="12034" width="9.453125" customWidth="1"/>
    <col min="12035" max="12042" width="9.1796875" customWidth="1"/>
    <col min="12289" max="12289" width="7.453125" customWidth="1"/>
    <col min="12290" max="12290" width="9.453125" customWidth="1"/>
    <col min="12291" max="12298" width="9.1796875" customWidth="1"/>
    <col min="12545" max="12545" width="7.453125" customWidth="1"/>
    <col min="12546" max="12546" width="9.453125" customWidth="1"/>
    <col min="12547" max="12554" width="9.1796875" customWidth="1"/>
    <col min="12801" max="12801" width="7.453125" customWidth="1"/>
    <col min="12802" max="12802" width="9.453125" customWidth="1"/>
    <col min="12803" max="12810" width="9.1796875" customWidth="1"/>
    <col min="13057" max="13057" width="7.453125" customWidth="1"/>
    <col min="13058" max="13058" width="9.453125" customWidth="1"/>
    <col min="13059" max="13066" width="9.1796875" customWidth="1"/>
    <col min="13313" max="13313" width="7.453125" customWidth="1"/>
    <col min="13314" max="13314" width="9.453125" customWidth="1"/>
    <col min="13315" max="13322" width="9.1796875" customWidth="1"/>
    <col min="13569" max="13569" width="7.453125" customWidth="1"/>
    <col min="13570" max="13570" width="9.453125" customWidth="1"/>
    <col min="13571" max="13578" width="9.1796875" customWidth="1"/>
    <col min="13825" max="13825" width="7.453125" customWidth="1"/>
    <col min="13826" max="13826" width="9.453125" customWidth="1"/>
    <col min="13827" max="13834" width="9.1796875" customWidth="1"/>
    <col min="14081" max="14081" width="7.453125" customWidth="1"/>
    <col min="14082" max="14082" width="9.453125" customWidth="1"/>
    <col min="14083" max="14090" width="9.1796875" customWidth="1"/>
    <col min="14337" max="14337" width="7.453125" customWidth="1"/>
    <col min="14338" max="14338" width="9.453125" customWidth="1"/>
    <col min="14339" max="14346" width="9.1796875" customWidth="1"/>
    <col min="14593" max="14593" width="7.453125" customWidth="1"/>
    <col min="14594" max="14594" width="9.453125" customWidth="1"/>
    <col min="14595" max="14602" width="9.1796875" customWidth="1"/>
    <col min="14849" max="14849" width="7.453125" customWidth="1"/>
    <col min="14850" max="14850" width="9.453125" customWidth="1"/>
    <col min="14851" max="14858" width="9.1796875" customWidth="1"/>
    <col min="15105" max="15105" width="7.453125" customWidth="1"/>
    <col min="15106" max="15106" width="9.453125" customWidth="1"/>
    <col min="15107" max="15114" width="9.1796875" customWidth="1"/>
    <col min="15361" max="15361" width="7.453125" customWidth="1"/>
    <col min="15362" max="15362" width="9.453125" customWidth="1"/>
    <col min="15363" max="15370" width="9.1796875" customWidth="1"/>
    <col min="15617" max="15617" width="7.453125" customWidth="1"/>
    <col min="15618" max="15618" width="9.453125" customWidth="1"/>
    <col min="15619" max="15626" width="9.1796875" customWidth="1"/>
    <col min="15873" max="15873" width="7.453125" customWidth="1"/>
    <col min="15874" max="15874" width="9.453125" customWidth="1"/>
    <col min="15875" max="15882" width="9.1796875" customWidth="1"/>
    <col min="16129" max="16129" width="7.453125" customWidth="1"/>
    <col min="16130" max="16130" width="9.453125" customWidth="1"/>
    <col min="16131" max="16138" width="9.1796875" customWidth="1"/>
  </cols>
  <sheetData>
    <row r="1" spans="1:10" ht="16.5" x14ac:dyDescent="0.25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1" customFormat="1" ht="13.5" customHeight="1" thickBot="1" x14ac:dyDescent="0.25">
      <c r="B2" s="23"/>
      <c r="C2" s="23"/>
      <c r="D2" s="23"/>
      <c r="E2" s="23"/>
      <c r="F2" s="23"/>
      <c r="G2" s="23"/>
      <c r="H2" s="23"/>
      <c r="I2" s="23"/>
      <c r="J2" s="24" t="s">
        <v>1</v>
      </c>
    </row>
    <row r="3" spans="1:10" s="7" customFormat="1" ht="45" customHeight="1" thickBot="1" x14ac:dyDescent="0.25">
      <c r="A3" s="4" t="s">
        <v>65</v>
      </c>
      <c r="B3" s="59" t="s">
        <v>34</v>
      </c>
      <c r="C3" s="5" t="s">
        <v>64</v>
      </c>
      <c r="D3" s="5" t="s">
        <v>63</v>
      </c>
      <c r="E3" s="5" t="s">
        <v>62</v>
      </c>
      <c r="F3" s="5" t="s">
        <v>61</v>
      </c>
      <c r="G3" s="5" t="s">
        <v>60</v>
      </c>
      <c r="H3" s="5" t="s">
        <v>59</v>
      </c>
      <c r="I3" s="5" t="s">
        <v>58</v>
      </c>
      <c r="J3" s="6" t="s">
        <v>25</v>
      </c>
    </row>
    <row r="4" spans="1:10" s="7" customFormat="1" ht="15" customHeight="1" x14ac:dyDescent="0.2">
      <c r="A4" s="58" t="s">
        <v>14</v>
      </c>
      <c r="B4" s="57">
        <v>1897</v>
      </c>
      <c r="C4" s="56">
        <v>171</v>
      </c>
      <c r="D4" s="56">
        <v>221</v>
      </c>
      <c r="E4" s="56">
        <v>217</v>
      </c>
      <c r="F4" s="56">
        <v>271</v>
      </c>
      <c r="G4" s="56" t="s">
        <v>57</v>
      </c>
      <c r="H4" s="56">
        <v>982</v>
      </c>
      <c r="I4" s="56">
        <v>11</v>
      </c>
      <c r="J4" s="56">
        <v>24</v>
      </c>
    </row>
    <row r="5" spans="1:10" s="7" customFormat="1" ht="15" customHeight="1" x14ac:dyDescent="0.2">
      <c r="A5" s="11">
        <v>2</v>
      </c>
      <c r="B5" s="55">
        <f>SUM(C5:J5)</f>
        <v>2860</v>
      </c>
      <c r="C5" s="53">
        <v>105</v>
      </c>
      <c r="D5" s="53">
        <v>233</v>
      </c>
      <c r="E5" s="53">
        <v>291</v>
      </c>
      <c r="F5" s="53">
        <v>199</v>
      </c>
      <c r="G5" s="53">
        <v>3</v>
      </c>
      <c r="H5" s="54">
        <v>1909</v>
      </c>
      <c r="I5" s="53">
        <v>5</v>
      </c>
      <c r="J5" s="53">
        <v>115</v>
      </c>
    </row>
    <row r="6" spans="1:10" s="7" customFormat="1" ht="15" customHeight="1" x14ac:dyDescent="0.2">
      <c r="A6" s="11">
        <v>3</v>
      </c>
      <c r="B6" s="55">
        <f>SUM(C6:J6)</f>
        <v>2697</v>
      </c>
      <c r="C6" s="53">
        <v>91</v>
      </c>
      <c r="D6" s="53">
        <v>301</v>
      </c>
      <c r="E6" s="53">
        <v>87</v>
      </c>
      <c r="F6" s="53">
        <v>210</v>
      </c>
      <c r="G6" s="53" t="s">
        <v>57</v>
      </c>
      <c r="H6" s="54">
        <v>1967</v>
      </c>
      <c r="I6" s="53">
        <v>6</v>
      </c>
      <c r="J6" s="53">
        <v>35</v>
      </c>
    </row>
    <row r="7" spans="1:10" s="7" customFormat="1" ht="15" customHeight="1" x14ac:dyDescent="0.2">
      <c r="A7" s="11">
        <v>4</v>
      </c>
      <c r="B7" s="55">
        <f>SUM(C7:J7)</f>
        <v>2630</v>
      </c>
      <c r="C7" s="53">
        <v>97</v>
      </c>
      <c r="D7" s="53">
        <v>278</v>
      </c>
      <c r="E7" s="53">
        <v>82</v>
      </c>
      <c r="F7" s="53">
        <v>202</v>
      </c>
      <c r="G7" s="53" t="s">
        <v>57</v>
      </c>
      <c r="H7" s="54">
        <v>1935</v>
      </c>
      <c r="I7" s="53">
        <v>5</v>
      </c>
      <c r="J7" s="53">
        <v>31</v>
      </c>
    </row>
    <row r="8" spans="1:10" s="7" customFormat="1" ht="15" customHeight="1" thickBot="1" x14ac:dyDescent="0.25">
      <c r="A8" s="17">
        <v>5</v>
      </c>
      <c r="B8" s="52">
        <f>SUM(C8:J8)</f>
        <v>2354</v>
      </c>
      <c r="C8" s="50">
        <v>133</v>
      </c>
      <c r="D8" s="50">
        <v>224</v>
      </c>
      <c r="E8" s="50">
        <v>144</v>
      </c>
      <c r="F8" s="50">
        <v>262</v>
      </c>
      <c r="G8" s="50">
        <v>2</v>
      </c>
      <c r="H8" s="51">
        <v>1446</v>
      </c>
      <c r="I8" s="50">
        <v>14</v>
      </c>
      <c r="J8" s="50">
        <v>129</v>
      </c>
    </row>
    <row r="9" spans="1:10" s="20" customFormat="1" ht="13.5" customHeight="1" x14ac:dyDescent="0.2">
      <c r="B9" s="21"/>
      <c r="C9" s="21"/>
      <c r="D9" s="21"/>
      <c r="E9" s="21"/>
      <c r="F9" s="21"/>
      <c r="G9" s="21"/>
      <c r="H9" s="21"/>
      <c r="I9" s="21"/>
      <c r="J9" s="3" t="s">
        <v>56</v>
      </c>
    </row>
  </sheetData>
  <mergeCells count="1">
    <mergeCell ref="A1:J1"/>
  </mergeCells>
  <phoneticPr fontId="4"/>
  <pageMargins left="1.89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7F2E-017C-4174-BA9A-25254F342B6B}">
  <sheetPr>
    <tabColor theme="7" tint="0.59999389629810485"/>
    <pageSetUpPr fitToPage="1"/>
  </sheetPr>
  <dimension ref="A1:I17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8.81640625" customWidth="1"/>
    <col min="2" max="7" width="12.81640625" customWidth="1"/>
  </cols>
  <sheetData>
    <row r="1" spans="1:9" ht="16.5" x14ac:dyDescent="0.25">
      <c r="A1" s="117" t="s">
        <v>74</v>
      </c>
      <c r="B1" s="117"/>
      <c r="C1" s="117"/>
      <c r="D1" s="117"/>
      <c r="E1" s="117"/>
      <c r="F1" s="117"/>
      <c r="G1" s="117"/>
    </row>
    <row r="2" spans="1:9" s="1" customFormat="1" ht="13.5" customHeight="1" thickBot="1" x14ac:dyDescent="0.25">
      <c r="A2" s="60"/>
      <c r="B2" s="23"/>
      <c r="C2" s="23"/>
      <c r="D2" s="23"/>
      <c r="E2" s="23"/>
      <c r="F2" s="23"/>
      <c r="G2" s="24" t="s">
        <v>67</v>
      </c>
    </row>
    <row r="3" spans="1:9" s="7" customFormat="1" ht="30" customHeight="1" x14ac:dyDescent="0.2">
      <c r="A3" s="26" t="s">
        <v>2</v>
      </c>
      <c r="B3" s="9" t="s">
        <v>3</v>
      </c>
      <c r="C3" s="8" t="s">
        <v>68</v>
      </c>
      <c r="D3" s="61" t="s">
        <v>69</v>
      </c>
      <c r="E3" s="10" t="s">
        <v>70</v>
      </c>
      <c r="F3" s="10" t="s">
        <v>71</v>
      </c>
      <c r="G3" s="10" t="s">
        <v>25</v>
      </c>
    </row>
    <row r="4" spans="1:9" s="7" customFormat="1" ht="15" customHeight="1" x14ac:dyDescent="0.2">
      <c r="A4" s="62" t="s">
        <v>14</v>
      </c>
      <c r="B4" s="63">
        <f>SUM(C4:G4)</f>
        <v>3376</v>
      </c>
      <c r="C4" s="64">
        <v>689</v>
      </c>
      <c r="D4" s="64">
        <v>611</v>
      </c>
      <c r="E4" s="64">
        <v>2055</v>
      </c>
      <c r="F4" s="64">
        <v>21</v>
      </c>
      <c r="G4" s="65" t="s">
        <v>72</v>
      </c>
    </row>
    <row r="5" spans="1:9" s="7" customFormat="1" ht="15" customHeight="1" x14ac:dyDescent="0.2">
      <c r="A5" s="62">
        <v>2</v>
      </c>
      <c r="B5" s="63">
        <f>SUM(C5:G5)</f>
        <v>3069</v>
      </c>
      <c r="C5" s="64">
        <v>628</v>
      </c>
      <c r="D5" s="64">
        <v>653</v>
      </c>
      <c r="E5" s="64">
        <v>1758</v>
      </c>
      <c r="F5" s="64">
        <v>26</v>
      </c>
      <c r="G5" s="65">
        <v>4</v>
      </c>
    </row>
    <row r="6" spans="1:9" s="7" customFormat="1" ht="15" customHeight="1" x14ac:dyDescent="0.2">
      <c r="A6" s="62">
        <v>3</v>
      </c>
      <c r="B6" s="63">
        <f>SUM(C6:G6)</f>
        <v>3182</v>
      </c>
      <c r="C6" s="64">
        <v>809</v>
      </c>
      <c r="D6" s="64">
        <v>562</v>
      </c>
      <c r="E6" s="64">
        <v>1790</v>
      </c>
      <c r="F6" s="64">
        <v>21</v>
      </c>
      <c r="G6" s="65" t="s">
        <v>57</v>
      </c>
      <c r="I6" s="14"/>
    </row>
    <row r="7" spans="1:9" s="7" customFormat="1" ht="15" customHeight="1" x14ac:dyDescent="0.2">
      <c r="A7" s="62">
        <v>4</v>
      </c>
      <c r="B7" s="66">
        <f>SUM(C7:G7)</f>
        <v>3532</v>
      </c>
      <c r="C7" s="64">
        <v>643</v>
      </c>
      <c r="D7" s="64">
        <v>696</v>
      </c>
      <c r="E7" s="64">
        <v>2178</v>
      </c>
      <c r="F7" s="64">
        <v>13</v>
      </c>
      <c r="G7" s="65">
        <v>2</v>
      </c>
      <c r="I7" s="14"/>
    </row>
    <row r="8" spans="1:9" s="7" customFormat="1" ht="15" customHeight="1" thickBot="1" x14ac:dyDescent="0.25">
      <c r="A8" s="67">
        <v>5</v>
      </c>
      <c r="B8" s="68">
        <f>SUM(C8:G8)</f>
        <v>3299</v>
      </c>
      <c r="C8" s="69">
        <v>606</v>
      </c>
      <c r="D8" s="69">
        <v>726</v>
      </c>
      <c r="E8" s="69">
        <v>1955</v>
      </c>
      <c r="F8" s="69">
        <v>12</v>
      </c>
      <c r="G8" s="70" t="s">
        <v>57</v>
      </c>
      <c r="I8" s="14"/>
    </row>
    <row r="9" spans="1:9" s="20" customFormat="1" ht="13.5" customHeight="1" x14ac:dyDescent="0.2">
      <c r="A9" s="71"/>
      <c r="B9" s="72"/>
      <c r="C9" s="72"/>
      <c r="D9" s="72"/>
      <c r="E9" s="21"/>
      <c r="F9" s="21"/>
      <c r="G9" s="3" t="s">
        <v>73</v>
      </c>
    </row>
    <row r="17" spans="4:4" x14ac:dyDescent="0.2">
      <c r="D17" s="73"/>
    </row>
  </sheetData>
  <mergeCells count="1">
    <mergeCell ref="A1:G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C45B-F3E1-4DDF-92A0-70E639B2ABE6}">
  <sheetPr>
    <tabColor theme="7" tint="0.59999389629810485"/>
    <pageSetUpPr fitToPage="1"/>
  </sheetPr>
  <dimension ref="A1:AL11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9.08984375" customWidth="1"/>
    <col min="2" max="9" width="9.81640625" customWidth="1"/>
  </cols>
  <sheetData>
    <row r="1" spans="1:38" ht="16.5" x14ac:dyDescent="0.25">
      <c r="A1" s="117" t="s">
        <v>112</v>
      </c>
      <c r="B1" s="117"/>
      <c r="C1" s="117"/>
      <c r="D1" s="117"/>
      <c r="E1" s="117"/>
      <c r="F1" s="117"/>
      <c r="G1" s="117"/>
      <c r="H1" s="117"/>
      <c r="I1" s="117"/>
    </row>
    <row r="2" spans="1:38" s="1" customFormat="1" ht="13.5" customHeight="1" thickBot="1" x14ac:dyDescent="0.25">
      <c r="C2" s="23"/>
      <c r="D2" s="23"/>
      <c r="E2" s="23"/>
      <c r="F2" s="23"/>
      <c r="G2" s="23"/>
      <c r="H2" s="23"/>
      <c r="I2" s="24" t="s">
        <v>1</v>
      </c>
    </row>
    <row r="3" spans="1:38" s="7" customFormat="1" ht="30" customHeight="1" x14ac:dyDescent="0.2">
      <c r="A3" s="26" t="s">
        <v>2</v>
      </c>
      <c r="B3" s="74" t="s">
        <v>75</v>
      </c>
      <c r="C3" s="74" t="s">
        <v>76</v>
      </c>
      <c r="D3" s="74" t="s">
        <v>77</v>
      </c>
      <c r="E3" s="74" t="s">
        <v>78</v>
      </c>
      <c r="F3" s="74" t="s">
        <v>79</v>
      </c>
      <c r="G3" s="74" t="s">
        <v>80</v>
      </c>
      <c r="H3" s="74" t="s">
        <v>81</v>
      </c>
      <c r="I3" s="75" t="s">
        <v>82</v>
      </c>
    </row>
    <row r="4" spans="1:38" s="7" customFormat="1" ht="15" customHeight="1" x14ac:dyDescent="0.2">
      <c r="A4" s="11" t="s">
        <v>14</v>
      </c>
      <c r="B4" s="53">
        <v>113</v>
      </c>
      <c r="C4" s="53">
        <v>150</v>
      </c>
      <c r="D4" s="53">
        <v>78</v>
      </c>
      <c r="E4" s="53">
        <v>48</v>
      </c>
      <c r="F4" s="76">
        <v>5</v>
      </c>
      <c r="G4" s="53">
        <v>19</v>
      </c>
      <c r="H4" s="11">
        <v>6</v>
      </c>
      <c r="I4" s="77">
        <v>1</v>
      </c>
    </row>
    <row r="5" spans="1:38" s="7" customFormat="1" ht="15" customHeight="1" x14ac:dyDescent="0.2">
      <c r="A5" s="30" t="s">
        <v>26</v>
      </c>
      <c r="B5" s="53">
        <v>125</v>
      </c>
      <c r="C5" s="78">
        <v>200</v>
      </c>
      <c r="D5" s="78">
        <v>99</v>
      </c>
      <c r="E5" s="78">
        <v>44</v>
      </c>
      <c r="F5" s="79">
        <v>5</v>
      </c>
      <c r="G5" s="78">
        <v>52</v>
      </c>
      <c r="H5" s="80">
        <v>3</v>
      </c>
      <c r="I5" s="78">
        <v>4</v>
      </c>
    </row>
    <row r="6" spans="1:38" s="7" customFormat="1" ht="15" customHeight="1" x14ac:dyDescent="0.2">
      <c r="A6" s="30" t="s">
        <v>27</v>
      </c>
      <c r="B6" s="53">
        <v>138</v>
      </c>
      <c r="C6" s="78">
        <v>201</v>
      </c>
      <c r="D6" s="78">
        <v>101</v>
      </c>
      <c r="E6" s="78">
        <v>51</v>
      </c>
      <c r="F6" s="79">
        <v>1</v>
      </c>
      <c r="G6" s="78">
        <v>48</v>
      </c>
      <c r="H6" s="80">
        <v>7</v>
      </c>
      <c r="I6" s="78" t="s">
        <v>57</v>
      </c>
    </row>
    <row r="7" spans="1:38" s="7" customFormat="1" ht="15" customHeight="1" x14ac:dyDescent="0.2">
      <c r="A7" s="30" t="s">
        <v>28</v>
      </c>
      <c r="B7" s="53">
        <v>95</v>
      </c>
      <c r="C7" s="78">
        <v>152</v>
      </c>
      <c r="D7" s="78">
        <v>95</v>
      </c>
      <c r="E7" s="78">
        <v>41</v>
      </c>
      <c r="F7" s="79">
        <v>2</v>
      </c>
      <c r="G7" s="78">
        <v>14</v>
      </c>
      <c r="H7" s="78">
        <v>4</v>
      </c>
      <c r="I7" s="81" t="s">
        <v>57</v>
      </c>
    </row>
    <row r="8" spans="1:38" s="85" customFormat="1" ht="15" customHeight="1" thickBot="1" x14ac:dyDescent="0.25">
      <c r="A8" s="32" t="s">
        <v>29</v>
      </c>
      <c r="B8" s="50">
        <v>142</v>
      </c>
      <c r="C8" s="82">
        <v>210</v>
      </c>
      <c r="D8" s="82">
        <v>127</v>
      </c>
      <c r="E8" s="82">
        <v>57</v>
      </c>
      <c r="F8" s="83">
        <v>1</v>
      </c>
      <c r="G8" s="82">
        <v>25</v>
      </c>
      <c r="H8" s="82">
        <v>2</v>
      </c>
      <c r="I8" s="84" t="s">
        <v>57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s="20" customFormat="1" ht="13.25" customHeight="1" x14ac:dyDescent="0.2">
      <c r="A9" s="86" t="s">
        <v>83</v>
      </c>
      <c r="B9" s="87"/>
      <c r="C9" s="87"/>
      <c r="D9" s="87"/>
      <c r="E9" s="87"/>
      <c r="F9" s="87"/>
      <c r="G9" s="87"/>
      <c r="H9" s="87"/>
      <c r="I9" s="87"/>
    </row>
    <row r="10" spans="1:38" x14ac:dyDescent="0.2">
      <c r="A10" s="88" t="s">
        <v>84</v>
      </c>
      <c r="B10" s="33"/>
    </row>
    <row r="11" spans="1:38" x14ac:dyDescent="0.2">
      <c r="A11" s="89"/>
      <c r="B11" s="89"/>
      <c r="C11" s="33"/>
      <c r="D11" s="33"/>
      <c r="E11" s="33"/>
      <c r="F11" s="33"/>
      <c r="G11" s="33"/>
      <c r="H11" s="33"/>
      <c r="I11" s="90" t="s">
        <v>85</v>
      </c>
    </row>
  </sheetData>
  <mergeCells count="1">
    <mergeCell ref="A1:I1"/>
  </mergeCells>
  <phoneticPr fontId="4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55BB-CD39-4265-8B73-2802E0C7B4BB}">
  <sheetPr>
    <tabColor theme="7" tint="0.59999389629810485"/>
    <pageSetUpPr fitToPage="1"/>
  </sheetPr>
  <dimension ref="A1:M15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9.08984375" customWidth="1"/>
    <col min="2" max="9" width="9.81640625" customWidth="1"/>
  </cols>
  <sheetData>
    <row r="1" spans="1:13" ht="16.5" x14ac:dyDescent="0.25">
      <c r="A1" s="117" t="s">
        <v>113</v>
      </c>
      <c r="B1" s="117"/>
      <c r="C1" s="117"/>
      <c r="D1" s="117"/>
      <c r="E1" s="117"/>
      <c r="F1" s="117"/>
      <c r="G1" s="117"/>
      <c r="H1" s="117"/>
      <c r="I1" s="117"/>
    </row>
    <row r="2" spans="1:13" ht="13.5" customHeight="1" thickBot="1" x14ac:dyDescent="0.25">
      <c r="A2" s="1"/>
      <c r="B2" s="1"/>
      <c r="C2" s="2"/>
      <c r="D2" s="2"/>
      <c r="E2" s="2"/>
      <c r="F2" s="2"/>
      <c r="G2" s="2"/>
      <c r="H2" s="2"/>
      <c r="I2" s="3" t="s">
        <v>1</v>
      </c>
      <c r="J2" s="1"/>
      <c r="K2" s="1"/>
      <c r="L2" s="1"/>
      <c r="M2" s="1"/>
    </row>
    <row r="3" spans="1:13" ht="15" customHeight="1" x14ac:dyDescent="0.2">
      <c r="A3" s="118" t="s">
        <v>2</v>
      </c>
      <c r="B3" s="118" t="s">
        <v>75</v>
      </c>
      <c r="C3" s="113" t="s">
        <v>76</v>
      </c>
      <c r="D3" s="113" t="s">
        <v>86</v>
      </c>
      <c r="E3" s="113" t="s">
        <v>87</v>
      </c>
      <c r="F3" s="113" t="s">
        <v>88</v>
      </c>
      <c r="G3" s="113" t="s">
        <v>80</v>
      </c>
      <c r="H3" s="113" t="s">
        <v>81</v>
      </c>
      <c r="I3" s="123" t="s">
        <v>82</v>
      </c>
      <c r="J3" s="7"/>
      <c r="K3" s="7"/>
      <c r="L3" s="7"/>
      <c r="M3" s="7"/>
    </row>
    <row r="4" spans="1:13" ht="15" customHeight="1" x14ac:dyDescent="0.2">
      <c r="A4" s="119"/>
      <c r="B4" s="119"/>
      <c r="C4" s="114"/>
      <c r="D4" s="114"/>
      <c r="E4" s="114"/>
      <c r="F4" s="114"/>
      <c r="G4" s="114"/>
      <c r="H4" s="114"/>
      <c r="I4" s="124"/>
      <c r="J4" s="7"/>
      <c r="K4" s="7"/>
      <c r="L4" s="7"/>
      <c r="M4" s="7"/>
    </row>
    <row r="5" spans="1:13" ht="15" customHeight="1" x14ac:dyDescent="0.2">
      <c r="A5" s="11" t="s">
        <v>89</v>
      </c>
      <c r="B5" s="53">
        <v>77</v>
      </c>
      <c r="C5" s="53">
        <v>93</v>
      </c>
      <c r="D5" s="53">
        <v>42</v>
      </c>
      <c r="E5" s="53">
        <v>26</v>
      </c>
      <c r="F5" s="53">
        <v>1</v>
      </c>
      <c r="G5" s="53">
        <v>24</v>
      </c>
      <c r="H5" s="11">
        <v>1</v>
      </c>
      <c r="I5" s="53" t="s">
        <v>72</v>
      </c>
      <c r="J5" s="7"/>
      <c r="K5" s="7"/>
      <c r="L5" s="7"/>
      <c r="M5" s="7"/>
    </row>
    <row r="6" spans="1:13" ht="15" customHeight="1" x14ac:dyDescent="0.2">
      <c r="A6" s="11" t="s">
        <v>90</v>
      </c>
      <c r="B6" s="53">
        <v>59</v>
      </c>
      <c r="C6" s="53">
        <v>77</v>
      </c>
      <c r="D6" s="78">
        <v>35</v>
      </c>
      <c r="E6" s="78">
        <v>19</v>
      </c>
      <c r="F6" s="78">
        <v>3</v>
      </c>
      <c r="G6" s="78">
        <v>20</v>
      </c>
      <c r="H6" s="80">
        <v>2</v>
      </c>
      <c r="I6" s="78">
        <v>1</v>
      </c>
      <c r="J6" s="7"/>
      <c r="K6" s="7"/>
      <c r="L6" s="7"/>
      <c r="M6" s="7"/>
    </row>
    <row r="7" spans="1:13" ht="15" customHeight="1" x14ac:dyDescent="0.2">
      <c r="A7" s="11">
        <v>3</v>
      </c>
      <c r="B7" s="53">
        <v>40</v>
      </c>
      <c r="C7" s="53">
        <v>71</v>
      </c>
      <c r="D7" s="78">
        <v>24</v>
      </c>
      <c r="E7" s="78">
        <v>13</v>
      </c>
      <c r="F7" s="78" t="s">
        <v>57</v>
      </c>
      <c r="G7" s="78">
        <v>34</v>
      </c>
      <c r="H7" s="80">
        <v>1</v>
      </c>
      <c r="I7" s="78" t="s">
        <v>57</v>
      </c>
      <c r="J7" s="7"/>
      <c r="K7" s="7"/>
      <c r="L7" s="7"/>
      <c r="M7" s="7"/>
    </row>
    <row r="8" spans="1:13" ht="15" customHeight="1" x14ac:dyDescent="0.2">
      <c r="A8" s="11">
        <v>4</v>
      </c>
      <c r="B8" s="53">
        <v>39</v>
      </c>
      <c r="C8" s="53">
        <v>51</v>
      </c>
      <c r="D8" s="78">
        <v>25</v>
      </c>
      <c r="E8" s="78">
        <v>13</v>
      </c>
      <c r="F8" s="78" t="s">
        <v>57</v>
      </c>
      <c r="G8" s="78">
        <v>13</v>
      </c>
      <c r="H8" s="78">
        <v>1</v>
      </c>
      <c r="I8" s="81" t="s">
        <v>57</v>
      </c>
      <c r="J8" s="7"/>
      <c r="K8" s="7"/>
      <c r="L8" s="7"/>
      <c r="M8" s="7"/>
    </row>
    <row r="9" spans="1:13" ht="15" customHeight="1" thickBot="1" x14ac:dyDescent="0.25">
      <c r="A9" s="17">
        <v>5</v>
      </c>
      <c r="B9" s="50">
        <v>49</v>
      </c>
      <c r="C9" s="50">
        <v>53</v>
      </c>
      <c r="D9" s="82">
        <v>22</v>
      </c>
      <c r="E9" s="82">
        <v>17</v>
      </c>
      <c r="F9" s="82">
        <v>6</v>
      </c>
      <c r="G9" s="82">
        <v>8</v>
      </c>
      <c r="H9" s="82">
        <v>3</v>
      </c>
      <c r="I9" s="84" t="s">
        <v>57</v>
      </c>
      <c r="J9" s="7"/>
      <c r="K9" s="7"/>
      <c r="L9" s="7"/>
      <c r="M9" s="7"/>
    </row>
    <row r="10" spans="1:13" ht="13.25" customHeight="1" x14ac:dyDescent="0.2">
      <c r="A10" s="122" t="s">
        <v>91</v>
      </c>
      <c r="B10" s="122"/>
      <c r="C10" s="122"/>
      <c r="D10" s="122"/>
      <c r="E10" s="122"/>
      <c r="F10" s="122"/>
      <c r="G10" s="122"/>
      <c r="H10" s="122"/>
      <c r="I10" s="122"/>
      <c r="J10" s="7"/>
      <c r="K10" s="7"/>
      <c r="L10" s="7"/>
      <c r="M10" s="7"/>
    </row>
    <row r="11" spans="1:13" x14ac:dyDescent="0.2">
      <c r="A11" s="88" t="s">
        <v>84</v>
      </c>
      <c r="C11" s="91"/>
    </row>
    <row r="12" spans="1:13" x14ac:dyDescent="0.2">
      <c r="A12" s="91"/>
      <c r="B12" s="91"/>
      <c r="C12" s="21"/>
      <c r="D12" s="21"/>
      <c r="E12" s="21"/>
      <c r="F12" s="21"/>
      <c r="G12" s="21"/>
      <c r="H12" s="21"/>
      <c r="I12" s="3" t="s">
        <v>85</v>
      </c>
      <c r="J12" s="20"/>
      <c r="K12" s="20"/>
      <c r="L12" s="20"/>
      <c r="M12" s="20"/>
    </row>
    <row r="15" spans="1:13" x14ac:dyDescent="0.2">
      <c r="G15" s="21"/>
    </row>
  </sheetData>
  <mergeCells count="11">
    <mergeCell ref="A10:I10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>
    <oddHeader>&amp;R&amp;A&amp;F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48AA1-654A-4918-B1B9-15D0952B24E6}">
  <sheetPr>
    <tabColor theme="7" tint="0.59999389629810485"/>
    <pageSetUpPr autoPageBreaks="0"/>
  </sheetPr>
  <dimension ref="A1:F8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6.1796875" customWidth="1"/>
    <col min="2" max="6" width="10.81640625" customWidth="1"/>
  </cols>
  <sheetData>
    <row r="1" spans="1:6" ht="16.5" x14ac:dyDescent="0.25">
      <c r="A1" s="117" t="s">
        <v>92</v>
      </c>
      <c r="B1" s="117"/>
      <c r="C1" s="117"/>
      <c r="D1" s="117"/>
      <c r="E1" s="117"/>
      <c r="F1" s="117"/>
    </row>
    <row r="2" spans="1:6" s="93" customFormat="1" ht="13.25" customHeight="1" thickBot="1" x14ac:dyDescent="0.25">
      <c r="A2" s="92"/>
      <c r="B2" s="92"/>
      <c r="C2" s="92"/>
      <c r="D2" s="92"/>
      <c r="E2" s="92"/>
      <c r="F2" s="92"/>
    </row>
    <row r="3" spans="1:6" s="93" customFormat="1" ht="15" customHeight="1" x14ac:dyDescent="0.2">
      <c r="A3" s="36" t="s">
        <v>31</v>
      </c>
      <c r="B3" s="37" t="s">
        <v>32</v>
      </c>
      <c r="C3" s="37" t="s">
        <v>33</v>
      </c>
      <c r="D3" s="37" t="s">
        <v>93</v>
      </c>
      <c r="E3" s="37" t="s">
        <v>94</v>
      </c>
      <c r="F3" s="37" t="s">
        <v>95</v>
      </c>
    </row>
    <row r="4" spans="1:6" s="93" customFormat="1" ht="15" customHeight="1" thickBot="1" x14ac:dyDescent="0.25">
      <c r="A4" s="94" t="s">
        <v>96</v>
      </c>
      <c r="B4" s="95">
        <v>2</v>
      </c>
      <c r="C4" s="96">
        <v>2</v>
      </c>
      <c r="D4" s="96">
        <v>1</v>
      </c>
      <c r="E4" s="96">
        <v>7</v>
      </c>
      <c r="F4" s="96">
        <v>3</v>
      </c>
    </row>
    <row r="5" spans="1:6" s="93" customFormat="1" ht="13.5" customHeight="1" x14ac:dyDescent="0.2">
      <c r="A5" s="125" t="s">
        <v>97</v>
      </c>
      <c r="B5" s="126"/>
      <c r="C5" s="126"/>
      <c r="D5" s="126"/>
      <c r="E5" s="126"/>
      <c r="F5" s="126"/>
    </row>
    <row r="6" spans="1:6" s="93" customFormat="1" x14ac:dyDescent="0.2">
      <c r="F6" s="3" t="s">
        <v>98</v>
      </c>
    </row>
    <row r="7" spans="1:6" s="93" customFormat="1" x14ac:dyDescent="0.2"/>
    <row r="8" spans="1:6" s="93" customFormat="1" x14ac:dyDescent="0.2"/>
  </sheetData>
  <mergeCells count="2">
    <mergeCell ref="A1:F1"/>
    <mergeCell ref="A5:F5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1893-E0A2-4A7D-9611-A66AC988731B}">
  <sheetPr>
    <tabColor theme="7" tint="0.59999389629810485"/>
    <pageSetUpPr autoPageBreaks="0"/>
  </sheetPr>
  <dimension ref="A1:D10"/>
  <sheetViews>
    <sheetView showGridLines="0" zoomScaleNormal="100" zoomScaleSheetLayoutView="100" workbookViewId="0">
      <selection activeCell="J10" sqref="J10"/>
    </sheetView>
  </sheetViews>
  <sheetFormatPr defaultRowHeight="13" x14ac:dyDescent="0.2"/>
  <cols>
    <col min="1" max="1" width="6.81640625" bestFit="1" customWidth="1"/>
    <col min="2" max="4" width="13.81640625" customWidth="1"/>
  </cols>
  <sheetData>
    <row r="1" spans="1:4" ht="16.5" x14ac:dyDescent="0.25">
      <c r="A1" s="117" t="s">
        <v>99</v>
      </c>
      <c r="B1" s="117"/>
      <c r="C1" s="117"/>
      <c r="D1" s="117"/>
    </row>
    <row r="2" spans="1:4" ht="13.25" customHeight="1" thickBot="1" x14ac:dyDescent="0.3">
      <c r="A2" s="97"/>
      <c r="B2" s="97"/>
      <c r="C2" s="97"/>
      <c r="D2" s="97"/>
    </row>
    <row r="3" spans="1:4" s="7" customFormat="1" ht="30" customHeight="1" x14ac:dyDescent="0.2">
      <c r="A3" s="98" t="s">
        <v>2</v>
      </c>
      <c r="B3" s="26" t="s">
        <v>100</v>
      </c>
      <c r="C3" s="26" t="s">
        <v>101</v>
      </c>
      <c r="D3" s="99" t="s">
        <v>102</v>
      </c>
    </row>
    <row r="4" spans="1:4" s="103" customFormat="1" ht="13.5" customHeight="1" x14ac:dyDescent="0.15">
      <c r="A4" s="100"/>
      <c r="B4" s="101" t="s">
        <v>103</v>
      </c>
      <c r="C4" s="102" t="s">
        <v>103</v>
      </c>
      <c r="D4" s="102" t="s">
        <v>104</v>
      </c>
    </row>
    <row r="5" spans="1:4" s="7" customFormat="1" ht="15" customHeight="1" x14ac:dyDescent="0.2">
      <c r="A5" s="11" t="s">
        <v>14</v>
      </c>
      <c r="B5" s="13">
        <v>10</v>
      </c>
      <c r="C5" s="41">
        <v>653</v>
      </c>
      <c r="D5" s="13">
        <v>16203</v>
      </c>
    </row>
    <row r="6" spans="1:4" s="7" customFormat="1" ht="15" customHeight="1" x14ac:dyDescent="0.2">
      <c r="A6" s="11" t="s">
        <v>15</v>
      </c>
      <c r="B6" s="16">
        <v>2</v>
      </c>
      <c r="C6" s="42">
        <v>524</v>
      </c>
      <c r="D6" s="16">
        <v>10136</v>
      </c>
    </row>
    <row r="7" spans="1:4" s="7" customFormat="1" ht="15" customHeight="1" x14ac:dyDescent="0.2">
      <c r="A7" s="11" t="s">
        <v>16</v>
      </c>
      <c r="B7" s="41">
        <v>3</v>
      </c>
      <c r="C7" s="42">
        <v>739</v>
      </c>
      <c r="D7" s="16">
        <v>9411</v>
      </c>
    </row>
    <row r="8" spans="1:4" s="7" customFormat="1" ht="15" customHeight="1" x14ac:dyDescent="0.2">
      <c r="A8" s="11" t="s">
        <v>17</v>
      </c>
      <c r="B8" s="41" t="s">
        <v>57</v>
      </c>
      <c r="C8" s="42">
        <v>644</v>
      </c>
      <c r="D8" s="16">
        <v>9110</v>
      </c>
    </row>
    <row r="9" spans="1:4" s="7" customFormat="1" ht="15" customHeight="1" thickBot="1" x14ac:dyDescent="0.25">
      <c r="A9" s="17" t="s">
        <v>18</v>
      </c>
      <c r="B9" s="46">
        <v>4</v>
      </c>
      <c r="C9" s="47">
        <v>493</v>
      </c>
      <c r="D9" s="19">
        <v>9507</v>
      </c>
    </row>
    <row r="10" spans="1:4" s="20" customFormat="1" ht="13.5" customHeight="1" x14ac:dyDescent="0.2">
      <c r="B10" s="21"/>
      <c r="C10" s="21"/>
      <c r="D10" s="3" t="s">
        <v>85</v>
      </c>
    </row>
  </sheetData>
  <mergeCells count="1">
    <mergeCell ref="A1:D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2024-10-07T05:52:02Z</dcterms:modified>
  <cp:lastModifiedBy>芦沢　和香子</cp:lastModifiedBy>
  <dcterms:created xsi:type="dcterms:W3CDTF">2024-09-04T06:22:08Z</dcterms:created>
</cp:coreProperties>
</file>