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22_住民基本台帳からみた三鷹市の人口\★令和７年原稿（07.1.1）\"/>
    </mc:Choice>
  </mc:AlternateContent>
  <bookViews>
    <workbookView xWindow="-110" yWindow="-110" windowWidth="19420" windowHeight="10300" tabRatio="960" xr2:uid="{00000000-000D-0000-FFFF-FFFF00000000}"/>
  </bookViews>
  <sheets>
    <sheet name="人口動態" sheetId="3" r:id="rId1"/>
    <sheet name="人口動態、総数推移" sheetId="4" r:id="rId2"/>
    <sheet name="人口の推移" sheetId="5" r:id="rId3"/>
    <sheet name="人口の推移－２" sheetId="6" r:id="rId4"/>
    <sheet name="図１　人口の推移" sheetId="51" r:id="rId5"/>
    <sheet name="外国人推移" sheetId="47" r:id="rId6"/>
    <sheet name="町丁別" sheetId="7" r:id="rId7"/>
    <sheet name="町丁別２" sheetId="8" r:id="rId8"/>
    <sheet name="町丁別推移" sheetId="44" r:id="rId9"/>
    <sheet name="町２" sheetId="45" r:id="rId10"/>
    <sheet name="町３" sheetId="46" r:id="rId11"/>
    <sheet name="年齢別人口" sheetId="13" r:id="rId12"/>
    <sheet name="年齢構成" sheetId="14" r:id="rId13"/>
    <sheet name="構成比" sheetId="15" r:id="rId14"/>
    <sheet name="年齢別推移" sheetId="48" r:id="rId15"/>
    <sheet name="年齢別推移２" sheetId="49" r:id="rId16"/>
    <sheet name="特殊年齢" sheetId="18" r:id="rId17"/>
    <sheet name="特殊年齢推移" sheetId="20" r:id="rId18"/>
    <sheet name="特殊年齢推移２" sheetId="54" r:id="rId19"/>
    <sheet name="平均年齢" sheetId="21" r:id="rId20"/>
  </sheets>
  <definedNames>
    <definedName name="_xlnm.Print_Area" localSheetId="5">外国人推移!$A$1:$H$54</definedName>
    <definedName name="_xlnm.Print_Area" localSheetId="13">構成比!$A$1:$H$39</definedName>
    <definedName name="_xlnm.Print_Area" localSheetId="2">人口の推移!$A$1:$I$62</definedName>
    <definedName name="_xlnm.Print_Area" localSheetId="3">'人口の推移－２'!$A$1:$M$74</definedName>
    <definedName name="_xlnm.Print_Area" localSheetId="9">町２!$A$1:$L$57</definedName>
    <definedName name="_xlnm.Print_Area" localSheetId="10">町３!$A$1:$L$33</definedName>
    <definedName name="_xlnm.Print_Area" localSheetId="6">町丁別!$A$1:$K$47</definedName>
    <definedName name="_xlnm.Print_Area" localSheetId="16">特殊年齢!$A$1:$G$15</definedName>
    <definedName name="_xlnm.Print_Area" localSheetId="17">特殊年齢推移!$A$1:$J$31</definedName>
    <definedName name="_xlnm.Print_Area" localSheetId="18">特殊年齢推移２!$A$1:$G$32</definedName>
    <definedName name="_xlnm.Print_Area" localSheetId="12">年齢構成!$A$1:$J$50</definedName>
    <definedName name="_xlnm.Print_Area" localSheetId="11">年齢別人口!$A$1:$L$46</definedName>
    <definedName name="_xlnm.Print_Area" localSheetId="15">年齢別推移２!$A$1:$K$56</definedName>
    <definedName name="_xlnm.Print_Area" localSheetId="19">平均年齢!$A$1:$K$30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4" l="1"/>
  <c r="L18" i="14"/>
  <c r="N24" i="14"/>
  <c r="L24" i="14"/>
  <c r="N10" i="14"/>
  <c r="L10" i="14"/>
  <c r="N16" i="14"/>
  <c r="L16" i="14"/>
  <c r="N22" i="14"/>
  <c r="L22" i="14"/>
  <c r="N8" i="14"/>
  <c r="L8" i="14"/>
  <c r="N14" i="14"/>
  <c r="L14" i="14"/>
  <c r="N20" i="14"/>
  <c r="L20" i="14"/>
  <c r="N6" i="14"/>
  <c r="L6" i="14"/>
  <c r="N12" i="14"/>
  <c r="L12" i="14"/>
  <c r="L23" i="6"/>
  <c r="H23" i="6"/>
  <c r="I23" i="6" s="1"/>
  <c r="E23" i="6"/>
  <c r="F23" i="6" s="1"/>
  <c r="C23" i="6"/>
  <c r="M23" i="6" s="1"/>
  <c r="L22" i="6"/>
  <c r="H22" i="6"/>
  <c r="I22" i="6" s="1"/>
  <c r="E22" i="6"/>
  <c r="F22" i="6" s="1"/>
  <c r="C22" i="6"/>
  <c r="M22" i="6" s="1"/>
  <c r="L21" i="6"/>
  <c r="H21" i="6"/>
  <c r="I21" i="6" s="1"/>
  <c r="E21" i="6"/>
  <c r="F21" i="6" s="1"/>
  <c r="C21" i="6"/>
  <c r="L20" i="6"/>
  <c r="H20" i="6"/>
  <c r="I20" i="6" s="1"/>
  <c r="E20" i="6"/>
  <c r="F20" i="6" s="1"/>
  <c r="C20" i="6"/>
  <c r="K20" i="6" s="1"/>
  <c r="L19" i="6"/>
  <c r="H19" i="6"/>
  <c r="I19" i="6" s="1"/>
  <c r="E19" i="6"/>
  <c r="F19" i="6" s="1"/>
  <c r="C19" i="6"/>
  <c r="M19" i="6" s="1"/>
  <c r="L18" i="6"/>
  <c r="H18" i="6"/>
  <c r="I18" i="6" s="1"/>
  <c r="E18" i="6"/>
  <c r="F18" i="6" s="1"/>
  <c r="C18" i="6"/>
  <c r="L17" i="6"/>
  <c r="H17" i="6"/>
  <c r="I17" i="6" s="1"/>
  <c r="E17" i="6"/>
  <c r="F17" i="6" s="1"/>
  <c r="C17" i="6"/>
  <c r="M17" i="6" s="1"/>
  <c r="L16" i="6"/>
  <c r="H16" i="6"/>
  <c r="I16" i="6" s="1"/>
  <c r="E16" i="6"/>
  <c r="F16" i="6" s="1"/>
  <c r="C16" i="6"/>
  <c r="M16" i="6" s="1"/>
  <c r="L15" i="6"/>
  <c r="H15" i="6"/>
  <c r="I15" i="6" s="1"/>
  <c r="E15" i="6"/>
  <c r="F15" i="6" s="1"/>
  <c r="C15" i="6"/>
  <c r="M15" i="6" s="1"/>
  <c r="L14" i="6"/>
  <c r="H14" i="6"/>
  <c r="I14" i="6" s="1"/>
  <c r="E14" i="6"/>
  <c r="F14" i="6" s="1"/>
  <c r="C14" i="6"/>
  <c r="M14" i="6" s="1"/>
  <c r="L13" i="6"/>
  <c r="H13" i="6"/>
  <c r="I13" i="6" s="1"/>
  <c r="E13" i="6"/>
  <c r="F13" i="6" s="1"/>
  <c r="C13" i="6"/>
  <c r="M13" i="6" s="1"/>
  <c r="L12" i="6"/>
  <c r="H12" i="6"/>
  <c r="I12" i="6" s="1"/>
  <c r="E12" i="6"/>
  <c r="F12" i="6" s="1"/>
  <c r="C12" i="6"/>
  <c r="J13" i="6" s="1"/>
  <c r="L11" i="6"/>
  <c r="H11" i="6"/>
  <c r="I11" i="6" s="1"/>
  <c r="E11" i="6"/>
  <c r="F11" i="6" s="1"/>
  <c r="C11" i="6"/>
  <c r="M11" i="6" s="1"/>
  <c r="L10" i="6"/>
  <c r="H10" i="6"/>
  <c r="I10" i="6" s="1"/>
  <c r="E10" i="6"/>
  <c r="F10" i="6" s="1"/>
  <c r="C10" i="6"/>
  <c r="M10" i="6" s="1"/>
  <c r="L9" i="6"/>
  <c r="H9" i="6"/>
  <c r="I9" i="6" s="1"/>
  <c r="E9" i="6"/>
  <c r="F9" i="6" s="1"/>
  <c r="C9" i="6"/>
  <c r="M9" i="6" s="1"/>
  <c r="L8" i="6"/>
  <c r="H8" i="6"/>
  <c r="I8" i="6" s="1"/>
  <c r="E8" i="6"/>
  <c r="F8" i="6" s="1"/>
  <c r="C8" i="6"/>
  <c r="L7" i="6"/>
  <c r="H7" i="6"/>
  <c r="I7" i="6" s="1"/>
  <c r="E7" i="6"/>
  <c r="F7" i="6" s="1"/>
  <c r="C7" i="6"/>
  <c r="M7" i="6" s="1"/>
  <c r="L6" i="6"/>
  <c r="H6" i="6"/>
  <c r="I6" i="6" s="1"/>
  <c r="E6" i="6"/>
  <c r="F6" i="6" s="1"/>
  <c r="C6" i="6"/>
  <c r="L5" i="6"/>
  <c r="H5" i="6"/>
  <c r="I5" i="6" s="1"/>
  <c r="E5" i="6"/>
  <c r="F5" i="6" s="1"/>
  <c r="C5" i="6"/>
  <c r="M5" i="6" s="1"/>
  <c r="L4" i="6"/>
  <c r="H4" i="6"/>
  <c r="I4" i="6" s="1"/>
  <c r="E4" i="6"/>
  <c r="F4" i="6" s="1"/>
  <c r="C4" i="6"/>
  <c r="J9" i="6" l="1"/>
  <c r="J4" i="6"/>
  <c r="N23" i="14"/>
  <c r="L23" i="14"/>
  <c r="N21" i="14"/>
  <c r="L21" i="14"/>
  <c r="N19" i="14"/>
  <c r="L19" i="14"/>
  <c r="L17" i="14"/>
  <c r="N17" i="14"/>
  <c r="L15" i="14"/>
  <c r="N15" i="14"/>
  <c r="L13" i="14"/>
  <c r="N13" i="14"/>
  <c r="N11" i="14"/>
  <c r="L11" i="14"/>
  <c r="N9" i="14"/>
  <c r="L9" i="14"/>
  <c r="N7" i="14"/>
  <c r="L7" i="14"/>
  <c r="N5" i="14"/>
  <c r="L5" i="14"/>
  <c r="K22" i="6"/>
  <c r="J23" i="6"/>
  <c r="J6" i="6"/>
  <c r="J18" i="6"/>
  <c r="K4" i="6"/>
  <c r="M4" i="6"/>
  <c r="J5" i="6"/>
  <c r="K6" i="6"/>
  <c r="M6" i="6"/>
  <c r="J7" i="6"/>
  <c r="M8" i="6"/>
  <c r="K10" i="6"/>
  <c r="J11" i="6"/>
  <c r="M12" i="6"/>
  <c r="K14" i="6"/>
  <c r="J15" i="6"/>
  <c r="K16" i="6"/>
  <c r="J17" i="6"/>
  <c r="K18" i="6"/>
  <c r="M18" i="6"/>
  <c r="J19" i="6"/>
  <c r="M20" i="6"/>
  <c r="K5" i="6"/>
  <c r="K7" i="6"/>
  <c r="J8" i="6"/>
  <c r="K9" i="6"/>
  <c r="J10" i="6"/>
  <c r="K11" i="6"/>
  <c r="J12" i="6"/>
  <c r="K13" i="6"/>
  <c r="J14" i="6"/>
  <c r="K15" i="6"/>
  <c r="J16" i="6"/>
  <c r="K17" i="6"/>
  <c r="K19" i="6"/>
  <c r="J20" i="6"/>
  <c r="M21" i="6"/>
  <c r="K21" i="6"/>
  <c r="J21" i="6"/>
  <c r="J22" i="6"/>
  <c r="K8" i="6"/>
  <c r="K12" i="6"/>
  <c r="K23" i="6"/>
  <c r="N25" i="14" l="1"/>
  <c r="L25" i="14"/>
  <c r="D45" i="8"/>
  <c r="D46" i="8"/>
  <c r="D47" i="8" l="1"/>
</calcChain>
</file>

<file path=xl/sharedStrings.xml><?xml version="1.0" encoding="utf-8"?>
<sst xmlns="http://schemas.openxmlformats.org/spreadsheetml/2006/main" count="634" uniqueCount="189">
  <si>
    <t>区分・月</t>
    <rPh sb="0" eb="2">
      <t>クブン</t>
    </rPh>
    <rPh sb="3" eb="4">
      <t>ツキ</t>
    </rPh>
    <phoneticPr fontId="2"/>
  </si>
  <si>
    <t>計</t>
    <rPh sb="0" eb="1">
      <t>ケイ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</si>
  <si>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</si>
  <si>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</si>
  <si>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</si>
  <si>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</si>
  <si>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</si>
  <si>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</si>
  <si>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</si>
  <si>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</si>
  <si>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</si>
  <si>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</si>
  <si>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</si>
  <si>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</t>
    <rPh sb="0" eb="2">
      <t>ジンコウ</t>
    </rPh>
    <phoneticPr fontId="2"/>
  </si>
  <si>
    <t>指数</t>
    <rPh sb="0" eb="2">
      <t>シスウ</t>
    </rPh>
    <phoneticPr fontId="2"/>
  </si>
  <si>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</si>
  <si>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</si>
  <si>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面積     （ｋ㎡）</t>
    <rPh sb="0" eb="2">
      <t>メンセキ</t>
    </rPh>
    <phoneticPr fontId="2"/>
  </si>
  <si>
    <t>構成比</t>
    <rPh sb="0" eb="3">
      <t>コウセイヒ</t>
    </rPh>
    <phoneticPr fontId="2"/>
  </si>
  <si>
    <t>面積</t>
    <rPh sb="0" eb="2">
      <t>メンセキ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</si>
  <si>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</si>
  <si>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</si>
  <si>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</si>
  <si>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</si>
  <si>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</si>
  <si>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</si>
  <si>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</si>
  <si>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</si>
  <si>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小計</t>
    <rPh sb="0" eb="2">
      <t>ショウケイ</t>
    </rPh>
    <phoneticPr fontId="2"/>
  </si>
  <si>
    <t>中原１丁目</t>
    <rPh sb="0" eb="2">
      <t>ナカハラ</t>
    </rPh>
    <rPh sb="3" eb="5">
      <t>チョウメ</t>
    </rPh>
    <phoneticPr fontId="2"/>
  </si>
  <si>
    <t>北野１丁目</t>
    <rPh sb="0" eb="2">
      <t>キタノ</t>
    </rPh>
    <rPh sb="3" eb="5">
      <t>チョウメ</t>
    </rPh>
    <phoneticPr fontId="2"/>
  </si>
  <si>
    <t>井口１丁目</t>
    <rPh sb="0" eb="2">
      <t>イグチ</t>
    </rPh>
    <rPh sb="3" eb="5">
      <t>チョウメ</t>
    </rPh>
    <phoneticPr fontId="2"/>
  </si>
  <si>
    <t>深大寺１丁目</t>
    <rPh sb="0" eb="3">
      <t>ジンダイジ</t>
    </rPh>
    <rPh sb="4" eb="6">
      <t>チョウメ</t>
    </rPh>
    <phoneticPr fontId="2"/>
  </si>
  <si>
    <t>野崎１丁目</t>
    <rPh sb="0" eb="2">
      <t>ノザキ</t>
    </rPh>
    <rPh sb="3" eb="5">
      <t>チョウメ</t>
    </rPh>
    <phoneticPr fontId="2"/>
  </si>
  <si>
    <t>大沢１丁目</t>
    <rPh sb="0" eb="2">
      <t>オオサワ</t>
    </rPh>
    <rPh sb="3" eb="5">
      <t>チョウメ</t>
    </rPh>
    <phoneticPr fontId="2"/>
  </si>
  <si>
    <t>下連雀１丁目</t>
    <rPh sb="0" eb="3">
      <t>シモレンジャク</t>
    </rPh>
    <rPh sb="4" eb="6">
      <t>チョウメ</t>
    </rPh>
    <phoneticPr fontId="2"/>
  </si>
  <si>
    <t>牟礼１丁目</t>
    <rPh sb="0" eb="2">
      <t>ムレイ</t>
    </rPh>
    <rPh sb="3" eb="5">
      <t>チョウメ</t>
    </rPh>
    <phoneticPr fontId="2"/>
  </si>
  <si>
    <t>井の頭１丁目</t>
    <rPh sb="0" eb="1">
      <t>イ</t>
    </rPh>
    <rPh sb="2" eb="3">
      <t>カシラ</t>
    </rPh>
    <rPh sb="4" eb="6">
      <t>チョウメ</t>
    </rPh>
    <phoneticPr fontId="2"/>
  </si>
  <si>
    <t>下連雀</t>
    <rPh sb="0" eb="3">
      <t>シモレンジャク</t>
    </rPh>
    <phoneticPr fontId="2"/>
  </si>
  <si>
    <t>１丁目</t>
    <rPh sb="1" eb="3">
      <t>チョウメ</t>
    </rPh>
    <phoneticPr fontId="2"/>
  </si>
  <si>
    <t>牟礼</t>
    <rPh sb="0" eb="2">
      <t>ムレ</t>
    </rPh>
    <phoneticPr fontId="2"/>
  </si>
  <si>
    <t>井の頭</t>
    <rPh sb="0" eb="1">
      <t>イ</t>
    </rPh>
    <rPh sb="2" eb="3">
      <t>カシラ</t>
    </rPh>
    <phoneticPr fontId="2"/>
  </si>
  <si>
    <t>中原</t>
    <rPh sb="0" eb="2">
      <t>ナカハラ</t>
    </rPh>
    <phoneticPr fontId="2"/>
  </si>
  <si>
    <t>北野</t>
    <rPh sb="0" eb="2">
      <t>キタノ</t>
    </rPh>
    <phoneticPr fontId="2"/>
  </si>
  <si>
    <t>新川</t>
    <rPh sb="0" eb="2">
      <t>シンカワ</t>
    </rPh>
    <phoneticPr fontId="2"/>
  </si>
  <si>
    <t>上連雀</t>
    <rPh sb="0" eb="3">
      <t>カミレンジャク</t>
    </rPh>
    <phoneticPr fontId="2"/>
  </si>
  <si>
    <t>井口</t>
    <rPh sb="0" eb="2">
      <t>イグチ</t>
    </rPh>
    <phoneticPr fontId="2"/>
  </si>
  <si>
    <t>深大寺</t>
    <rPh sb="0" eb="3">
      <t>ジンダイジ</t>
    </rPh>
    <phoneticPr fontId="2"/>
  </si>
  <si>
    <t>野崎</t>
    <rPh sb="0" eb="2">
      <t>ノザキ</t>
    </rPh>
    <phoneticPr fontId="2"/>
  </si>
  <si>
    <t>大沢</t>
    <rPh sb="0" eb="2">
      <t>オオサワ</t>
    </rPh>
    <phoneticPr fontId="2"/>
  </si>
  <si>
    <t>年齢</t>
    <rPh sb="0" eb="2">
      <t>ネンレイ</t>
    </rPh>
    <phoneticPr fontId="2"/>
  </si>
  <si>
    <t>104以上</t>
    <rPh sb="3" eb="5">
      <t>イジョウ</t>
    </rPh>
    <phoneticPr fontId="2"/>
  </si>
  <si>
    <t>合計</t>
    <rPh sb="0" eb="2">
      <t>ゴウケイ</t>
    </rPh>
    <phoneticPr fontId="2"/>
  </si>
  <si>
    <t>以上</t>
    <rPh sb="0" eb="2">
      <t>イジョウ</t>
    </rPh>
    <phoneticPr fontId="2"/>
  </si>
  <si>
    <t>世帯</t>
    <rPh sb="0" eb="2">
      <t>セタイ</t>
    </rPh>
    <phoneticPr fontId="2"/>
  </si>
  <si>
    <t>人口密度（１ｋ㎡当たり）</t>
    <rPh sb="0" eb="2">
      <t>ジンコウ</t>
    </rPh>
    <rPh sb="2" eb="4">
      <t>ミツド</t>
    </rPh>
    <rPh sb="8" eb="9">
      <t>ア</t>
    </rPh>
    <phoneticPr fontId="2"/>
  </si>
  <si>
    <t>大正　年</t>
    <rPh sb="0" eb="2">
      <t>タイショウ</t>
    </rPh>
    <rPh sb="3" eb="4">
      <t>ネン</t>
    </rPh>
    <phoneticPr fontId="2"/>
  </si>
  <si>
    <t>昭和　年</t>
    <rPh sb="0" eb="2">
      <t>ショウワ</t>
    </rPh>
    <rPh sb="3" eb="4">
      <t>ネン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</si>
  <si>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</si>
  <si>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</si>
  <si>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構成比</t>
    <rPh sb="0" eb="2">
      <t>コウセイ</t>
    </rPh>
    <rPh sb="2" eb="3">
      <t>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</si>
  <si>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</si>
  <si>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</si>
  <si>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</si>
  <si>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</si>
  <si>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  齢  区  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</si>
  <si>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構成比（％）</t>
    <rPh sb="0" eb="2">
      <t>コウセイ</t>
    </rPh>
    <rPh sb="2" eb="3">
      <t>ヒ</t>
    </rPh>
    <phoneticPr fontId="2"/>
  </si>
  <si>
    <t>０歳</t>
    <rPh sb="1" eb="2">
      <t>サイ</t>
    </rPh>
    <phoneticPr fontId="2"/>
  </si>
  <si>
    <t>上連雀１丁目</t>
    <rPh sb="0" eb="3">
      <t>カミレンジャク</t>
    </rPh>
    <rPh sb="4" eb="6">
      <t>チョウメ</t>
    </rPh>
    <phoneticPr fontId="2"/>
  </si>
  <si>
    <t>女＝１００につき男</t>
    <phoneticPr fontId="2"/>
  </si>
  <si>
    <t>年齢階級</t>
    <rPh sb="0" eb="2">
      <t>ネンレイ</t>
    </rPh>
    <rPh sb="2" eb="4">
      <t>カイキュウ</t>
    </rPh>
    <phoneticPr fontId="2"/>
  </si>
  <si>
    <t>構成比（％）</t>
    <rPh sb="0" eb="3">
      <t>コウセイヒ</t>
    </rPh>
    <phoneticPr fontId="2"/>
  </si>
  <si>
    <t>５～９</t>
    <phoneticPr fontId="2"/>
  </si>
  <si>
    <t>０～４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</si>
  <si>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</si>
  <si>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</si>
  <si>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</si>
  <si>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</si>
  <si>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</si>
  <si>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</si>
  <si>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</si>
  <si>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</si>
  <si>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</si>
  <si>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</si>
  <si>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</si>
  <si>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</si>
  <si>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</si>
  <si>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</si>
  <si>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</si>
  <si>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</si>
  <si>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95以上</t>
    <rPh sb="2" eb="4">
      <t>イジョウ</t>
    </rPh>
    <phoneticPr fontId="2"/>
  </si>
  <si>
    <t>年次</t>
    <rPh sb="0" eb="2">
      <t>ネンジ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</si>
  <si>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</si>
  <si>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</si>
  <si>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</si>
  <si>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　</t>
    <phoneticPr fontId="2"/>
  </si>
  <si>
    <t>その他
の増減</t>
    <rPh sb="2" eb="3">
      <t>タ</t>
    </rPh>
    <rPh sb="5" eb="7">
      <t>ゾウゲン</t>
    </rPh>
    <phoneticPr fontId="2"/>
  </si>
  <si>
    <t>人口密度
（１ｋ㎡
当たり）</t>
    <rPh sb="0" eb="2">
      <t>ジンコウ</t>
    </rPh>
    <rPh sb="2" eb="4">
      <t>ミツド</t>
    </rPh>
    <rPh sb="10" eb="11">
      <t>ア</t>
    </rPh>
    <phoneticPr fontId="2"/>
  </si>
  <si>
    <t>女＝100
につき男</t>
    <rPh sb="0" eb="1">
      <t>オンナ</t>
    </rPh>
    <rPh sb="9" eb="10">
      <t>オトコ</t>
    </rPh>
    <phoneticPr fontId="2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</si>
  <si>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</si>
  <si>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</si>
  <si>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女＝１００
につき男</t>
    <rPh sb="0" eb="1">
      <t>オンナ</t>
    </rPh>
    <rPh sb="9" eb="10">
      <t>オトコ</t>
    </rPh>
    <phoneticPr fontId="2"/>
  </si>
  <si>
    <t>社　　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</si>
  <si>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平成2年</t>
    <rPh sb="0" eb="2">
      <t>ヘイセイ</t>
    </rPh>
    <rPh sb="3" eb="4">
      <t>ネン</t>
    </rPh>
    <phoneticPr fontId="2"/>
  </si>
  <si>
    <t>０～９歳</t>
    <rPh sb="3" eb="4">
      <t>サイ</t>
    </rPh>
    <phoneticPr fontId="2"/>
  </si>
  <si>
    <t>０～４</t>
    <phoneticPr fontId="2"/>
  </si>
  <si>
    <t>10～14</t>
    <phoneticPr fontId="2"/>
  </si>
  <si>
    <t>85～89</t>
    <phoneticPr fontId="2"/>
  </si>
  <si>
    <t>95～103</t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</si>
  <si>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</si>
  <si>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</si>
  <si>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</si>
  <si>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</si>
  <si>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</si>
  <si>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</si>
  <si>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</si>
  <si>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</si>
  <si>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</si>
  <si>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>　　台帳へ記録されることになったことによる増を含む。</t>
    <rPh sb="21" eb="22">
      <t>ゾウ</t>
    </rPh>
    <phoneticPr fontId="2"/>
  </si>
  <si>
    <r>
      <t>(注１）</t>
    </r>
    <r>
      <rPr>
        <sz val="10"/>
        <rFont val="ＭＳ Ｐ明朝"/>
        <family val="1"/>
        <charset val="128"/>
      </rPr>
      <t>平成25年以降は外国人住民を含む。</t>
    </r>
    <rPh sb="1" eb="2">
      <t>チュウ</t>
    </rPh>
    <rPh sb="4" eb="6">
      <t>ヘイセイ</t>
    </rPh>
    <rPh sb="8" eb="9">
      <t>ネン</t>
    </rPh>
    <rPh sb="9" eb="11">
      <t>イコウ</t>
    </rPh>
    <rPh sb="12" eb="14">
      <t>ガイコク</t>
    </rPh>
    <rPh sb="14" eb="15">
      <t>ジン</t>
    </rPh>
    <rPh sb="15" eb="17">
      <t>ジュウミン</t>
    </rPh>
    <rPh sb="18" eb="19">
      <t>フク</t>
    </rPh>
    <phoneticPr fontId="2"/>
  </si>
  <si>
    <t>(注)平成25年以降は外国人住民を含む。</t>
    <rPh sb="1" eb="2">
      <t>チュウ</t>
    </rPh>
    <rPh sb="3" eb="5">
      <t>ヘイセイ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2"/>
  </si>
  <si>
    <t>その他の増減</t>
    <rPh sb="2" eb="3">
      <t>タ</t>
    </rPh>
    <rPh sb="4" eb="6">
      <t>ゾウゲン</t>
    </rPh>
    <phoneticPr fontId="2"/>
  </si>
  <si>
    <t>(注) 平成25年以降は外国人住民を含む。</t>
    <phoneticPr fontId="2"/>
  </si>
  <si>
    <t>５～14歳</t>
    <rPh sb="4" eb="5">
      <t>サイ</t>
    </rPh>
    <phoneticPr fontId="2"/>
  </si>
  <si>
    <t>15～24歳</t>
    <rPh sb="5" eb="6">
      <t>サイ</t>
    </rPh>
    <phoneticPr fontId="2"/>
  </si>
  <si>
    <t>25～44歳</t>
    <rPh sb="5" eb="6">
      <t>サイ</t>
    </rPh>
    <phoneticPr fontId="2"/>
  </si>
  <si>
    <t>45～64歳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</si>
  <si>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</si>
  <si>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</si>
  <si>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(注２）その他の増減とは、帰化、国籍離脱、帰国、出国及び実態調査等職権による記載・消除等による増減をいう。</t>
    <rPh sb="1" eb="2">
      <t>チュウ</t>
    </rPh>
    <rPh sb="6" eb="7">
      <t>タ</t>
    </rPh>
    <rPh sb="8" eb="10">
      <t>ゾウゲン</t>
    </rPh>
    <rPh sb="13" eb="15">
      <t>キカ</t>
    </rPh>
    <rPh sb="16" eb="18">
      <t>コクセキ</t>
    </rPh>
    <rPh sb="18" eb="20">
      <t>リダツ</t>
    </rPh>
    <rPh sb="21" eb="23">
      <t>キコク</t>
    </rPh>
    <rPh sb="24" eb="26">
      <t>シュッコク</t>
    </rPh>
    <rPh sb="26" eb="27">
      <t>オヨ</t>
    </rPh>
    <rPh sb="28" eb="30">
      <t>ジッタイ</t>
    </rPh>
    <rPh sb="30" eb="32">
      <t>チョウサ</t>
    </rPh>
    <rPh sb="32" eb="33">
      <t>トウ</t>
    </rPh>
    <rPh sb="33" eb="35">
      <t>ショッケン</t>
    </rPh>
    <rPh sb="38" eb="40">
      <t>キサイ</t>
    </rPh>
    <rPh sb="41" eb="43">
      <t>ショウジョ</t>
    </rPh>
    <rPh sb="43" eb="44">
      <t>トウ</t>
    </rPh>
    <rPh sb="47" eb="49">
      <t>ゾウゲン</t>
    </rPh>
    <phoneticPr fontId="2"/>
  </si>
  <si>
    <t>新川１丁目</t>
    <rPh sb="0" eb="2">
      <t>シンカワ</t>
    </rPh>
    <rPh sb="3" eb="5">
      <t>チョウメ</t>
    </rPh>
    <phoneticPr fontId="2"/>
  </si>
  <si>
    <t>１～４歳</t>
    <rPh sb="3" eb="4">
      <t>サイ</t>
    </rPh>
    <phoneticPr fontId="2"/>
  </si>
  <si>
    <t>増減</t>
    <rPh sb="0" eb="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</si>
  <si>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</si>
  <si>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</si>
  <si>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増減</t>
    <rPh sb="0" eb="1">
      <t>ゾウ</t>
    </rPh>
    <rPh sb="1" eb="2">
      <t>ゲン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</si>
  <si>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</si>
  <si>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　　　 なお、平成24年から平成25年にかけてのその他の増減は、平成24年７月９日から外国人住民が住民基本</t>
    <rPh sb="7" eb="9">
      <t>ヘイセイ</t>
    </rPh>
    <rPh sb="11" eb="12">
      <t>ネン</t>
    </rPh>
    <rPh sb="14" eb="16">
      <t>ヘイセイ</t>
    </rPh>
    <rPh sb="18" eb="19">
      <t>ネン</t>
    </rPh>
    <rPh sb="26" eb="27">
      <t>タ</t>
    </rPh>
    <rPh sb="28" eb="30">
      <t>ゾウゲン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ガイコク</t>
    </rPh>
    <rPh sb="45" eb="46">
      <t>ジン</t>
    </rPh>
    <rPh sb="46" eb="48">
      <t>ジュウミン</t>
    </rPh>
    <rPh sb="49" eb="51">
      <t>ジュウミン</t>
    </rPh>
    <rPh sb="51" eb="53">
      <t>キホン</t>
    </rPh>
    <phoneticPr fontId="2"/>
  </si>
  <si>
    <t>（注１）平成25年以降は外国人住民を含む。</t>
    <phoneticPr fontId="2"/>
  </si>
  <si>
    <t>人口</t>
    <rPh sb="0" eb="2">
      <t>ジンコウ</t>
    </rPh>
    <phoneticPr fontId="2"/>
  </si>
  <si>
    <t>全体の
増減　</t>
    <phoneticPr fontId="2"/>
  </si>
  <si>
    <t>（注２）平均年齢の算出方法は、次のとおりとした。</t>
    <rPh sb="1" eb="2">
      <t>チュウ</t>
    </rPh>
    <rPh sb="4" eb="6">
      <t>ヘイキン</t>
    </rPh>
    <rPh sb="6" eb="8">
      <t>ネンレイ</t>
    </rPh>
    <rPh sb="9" eb="11">
      <t>サンシュツ</t>
    </rPh>
    <rPh sb="11" eb="13">
      <t>ホウホウ</t>
    </rPh>
    <rPh sb="15" eb="16">
      <t>ツギ</t>
    </rPh>
    <phoneticPr fontId="2"/>
  </si>
  <si>
    <t>平成30年以前：Σ（年齢×人口）÷人口（総数・男・女）</t>
    <rPh sb="0" eb="2">
      <t>ヘイセイ</t>
    </rPh>
    <rPh sb="4" eb="5">
      <t>ネン</t>
    </rPh>
    <rPh sb="5" eb="7">
      <t>イゼン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</si>
  <si>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平成31年以降：Σ（年齢×人口）÷人口（総数・男・女）＋0.5</t>
    <rPh sb="0" eb="2">
      <t>ヘイセイ</t>
    </rPh>
    <rPh sb="4" eb="5">
      <t>ネン</t>
    </rPh>
    <rPh sb="5" eb="7">
      <t>イコウ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</si>
  <si>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注）昭和20年以前は、「三鷹市の人口表（昭和32年３月、三鷹市総務課）」「三鷹市の人口（昭和37年、三鷹市総務
  課）」による。
注）昭和21～38年は食料配給登録人口、昭和39～42年は住民登録人口、昭和43年以降は住民基本台帳人口</t>
    <phoneticPr fontId="2"/>
  </si>
  <si>
    <t>人口総数
（人）</t>
    <rPh sb="0" eb="2">
      <t>ジンコウ</t>
    </rPh>
    <rPh sb="2" eb="4">
      <t>ソウスウ</t>
    </rPh>
    <rPh sb="6" eb="7">
      <t>ニン</t>
    </rPh>
    <phoneticPr fontId="2"/>
  </si>
  <si>
    <t>令和2年</t>
    <rPh sb="0" eb="2">
      <t>レイワ</t>
    </rPh>
    <rPh sb="3" eb="4">
      <t>ネン</t>
    </rPh>
    <phoneticPr fontId="2"/>
  </si>
  <si>
    <t>人口密度（/ｋ㎡）</t>
    <rPh sb="0" eb="4">
      <t>ジンコウミツド</t>
    </rPh>
    <phoneticPr fontId="2"/>
  </si>
  <si>
    <t>日本人住民男</t>
    <rPh sb="0" eb="3">
      <t>ニホンジン</t>
    </rPh>
    <rPh sb="3" eb="5">
      <t>ジュウミン</t>
    </rPh>
    <rPh sb="5" eb="6">
      <t>オトコ</t>
    </rPh>
    <phoneticPr fontId="2"/>
  </si>
  <si>
    <t>日本人住民女</t>
    <rPh sb="0" eb="3">
      <t>ニホンジン</t>
    </rPh>
    <rPh sb="3" eb="5">
      <t>ジュウミン</t>
    </rPh>
    <rPh sb="5" eb="6">
      <t>オンナ</t>
    </rPh>
    <phoneticPr fontId="2"/>
  </si>
  <si>
    <t>日本人住民小計</t>
    <rPh sb="0" eb="3">
      <t>ニホンジン</t>
    </rPh>
    <rPh sb="3" eb="5">
      <t>ジュウミン</t>
    </rPh>
    <rPh sb="5" eb="7">
      <t>ショウケイ</t>
    </rPh>
    <phoneticPr fontId="2"/>
  </si>
  <si>
    <t>外国人住民男</t>
    <rPh sb="0" eb="2">
      <t>ガイコク</t>
    </rPh>
    <rPh sb="2" eb="3">
      <t>ジン</t>
    </rPh>
    <rPh sb="3" eb="5">
      <t>ジュウミン</t>
    </rPh>
    <rPh sb="5" eb="6">
      <t>オトコ</t>
    </rPh>
    <phoneticPr fontId="2"/>
  </si>
  <si>
    <t>外国人住民女</t>
    <rPh sb="0" eb="2">
      <t>ガイコク</t>
    </rPh>
    <rPh sb="2" eb="3">
      <t>ジン</t>
    </rPh>
    <rPh sb="3" eb="5">
      <t>ジュウミン</t>
    </rPh>
    <rPh sb="5" eb="6">
      <t>オンナ</t>
    </rPh>
    <phoneticPr fontId="2"/>
  </si>
  <si>
    <t>外国人住民小計</t>
    <rPh sb="0" eb="2">
      <t>ガイコク</t>
    </rPh>
    <rPh sb="2" eb="3">
      <t>ジン</t>
    </rPh>
    <rPh sb="3" eb="5">
      <t>ジュウミン</t>
    </rPh>
    <rPh sb="5" eb="7">
      <t>ショウケイ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</si>
  <si>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</si>
  <si>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</si>
  <si>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総計</t>
    <rPh sb="0" eb="2">
      <t>ソウケイ</t>
    </rPh>
    <phoneticPr fontId="2"/>
  </si>
  <si>
    <t xml:space="preserve">女＝100につき男 </t>
    <rPh sb="0" eb="1">
      <t>オンナ</t>
    </rPh>
    <phoneticPr fontId="2"/>
  </si>
  <si>
    <t>一世帯
当たり
人員</t>
    <rPh sb="0" eb="1">
      <t>1</t>
    </rPh>
    <rPh sb="1" eb="3">
      <t>セタイ</t>
    </rPh>
    <rPh sb="4" eb="5">
      <t>ア</t>
    </rPh>
    <rPh sb="8" eb="10">
      <t>ジンイン</t>
    </rPh>
    <phoneticPr fontId="2"/>
  </si>
  <si>
    <t>女＝１００
につき男</t>
    <phoneticPr fontId="2"/>
  </si>
  <si>
    <t>不詳者</t>
    <rPh sb="0" eb="2">
      <t>フショウ</t>
    </rPh>
    <rPh sb="2" eb="3">
      <t>シャ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</si>
  <si>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</si>
  <si>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</si>
  <si>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</si>
  <si>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明治　年</t>
    <rPh sb="0" eb="2">
      <t>メイジ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</si>
  <si>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</si>
  <si>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</si>
  <si>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</si>
  <si>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</si>
  <si>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</si>
  <si>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　　　　　　　　　年次　　　　　　町名</t>
    <rPh sb="9" eb="11">
      <t>ネンジ</t>
    </rPh>
    <rPh sb="17" eb="19">
      <t>チョウメイ</t>
    </rPh>
    <phoneticPr fontId="2"/>
  </si>
  <si>
    <t>　　　　　　　　　年次　　　　　　　町名</t>
    <rPh sb="9" eb="11">
      <t>ネンジ</t>
    </rPh>
    <rPh sb="18" eb="20">
      <t>チョウメイ</t>
    </rPh>
    <phoneticPr fontId="2"/>
  </si>
  <si>
    <t>第１表－２　令和６年中の人口動態（月別）</t>
    <rPh sb="0" eb="1">
      <t>ダイ</t>
    </rPh>
    <rPh sb="2" eb="3">
      <t>ヒョウ</t>
    </rPh>
    <rPh sb="6" eb="8">
      <t>レイワ</t>
    </rPh>
    <rPh sb="9" eb="10">
      <t>ネン</t>
    </rPh>
    <rPh sb="10" eb="11">
      <t>チュウ</t>
    </rPh>
    <rPh sb="12" eb="14">
      <t>ジンコウ</t>
    </rPh>
    <rPh sb="14" eb="16">
      <t>ドウタイ</t>
    </rPh>
    <rPh sb="17" eb="19">
      <t>ツキベツ</t>
    </rPh>
    <phoneticPr fontId="2"/>
  </si>
  <si>
    <t>（令和６年１月～12月）　　</t>
    <rPh sb="1" eb="3">
      <t>レイワ</t>
    </rPh>
    <rPh sb="4" eb="5">
      <t>ネン</t>
    </rPh>
    <rPh sb="6" eb="7">
      <t>ガツ</t>
    </rPh>
    <rPh sb="10" eb="11">
      <t>ガツ</t>
    </rPh>
    <phoneticPr fontId="2"/>
  </si>
  <si>
    <t>平成17年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</si>
  <si>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</si>
  <si>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(注)平成24年までは外国人登録人口を、平成25年からは住民基本台帳上の外国人住民の人口を記載</t>
    <phoneticPr fontId="2"/>
  </si>
  <si>
    <t>　　　(注)平成25年以降は外国人住民を含む。</t>
    <phoneticPr fontId="2"/>
  </si>
  <si>
    <t>平成28年</t>
    <rPh sb="0" eb="2">
      <t>ヘイセイ</t>
    </rPh>
    <rPh sb="4" eb="5">
      <t>ネン</t>
    </rPh>
    <phoneticPr fontId="2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</si>
  <si>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</si>
  <si>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7年</t>
    <rPh sb="1" eb="2">
      <t>ネン</t>
    </rPh>
    <phoneticPr fontId="2"/>
  </si>
  <si>
    <t>令和７年（2025年）</t>
    <rPh sb="0" eb="2">
      <t>レイワ</t>
    </rPh>
    <rPh sb="3" eb="4">
      <t>ネン</t>
    </rPh>
    <rPh sb="9" eb="10">
      <t>ネン</t>
    </rPh>
    <phoneticPr fontId="2"/>
  </si>
  <si>
    <t>平成17年(2005年）</t>
    <rPh sb="0" eb="2">
      <t>ヘイセイ</t>
    </rPh>
    <rPh sb="4" eb="5">
      <t>ネン</t>
    </rPh>
    <rPh sb="10" eb="11">
      <t>ネン</t>
    </rPh>
    <phoneticPr fontId="2"/>
  </si>
  <si>
    <t>(注)令和７年は外国人住民を含む。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8" eb="10">
      <t>ガイコク</t>
    </rPh>
    <rPh sb="10" eb="11">
      <t>ジン</t>
    </rPh>
    <rPh sb="11" eb="13">
      <t>ジュウミン</t>
    </rPh>
    <rPh sb="14" eb="15">
      <t>フク</t>
    </rPh>
    <phoneticPr fontId="2"/>
  </si>
  <si>
    <t>15歳未満人口</t>
    <rPh sb="2" eb="3">
      <t>サイ</t>
    </rPh>
    <rPh sb="3" eb="5">
      <t>ミマン</t>
    </rPh>
    <rPh sb="5" eb="7">
      <t>ジンコウ</t>
    </rPh>
    <phoneticPr fontId="2"/>
  </si>
  <si>
    <t>15～64歳人口</t>
    <rPh sb="5" eb="6">
      <t>サイ</t>
    </rPh>
    <rPh sb="6" eb="8">
      <t>ジンコウ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</si>
  <si>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</si>
  <si>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平成28年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</si>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</sst>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△&quot;#,##0"/>
    <numFmt numFmtId="177" formatCode="#0.00;[Red]&quot;△&quot;#0.00"/>
    <numFmt numFmtId="178" formatCode="0;&quot;△ &quot;0"/>
    <numFmt numFmtId="179" formatCode="#,##0.0;[Red]\-#,##0.0"/>
    <numFmt numFmtId="180" formatCode="#,##0;&quot;△ &quot;#,##0"/>
    <numFmt numFmtId="181" formatCode="0.0"/>
    <numFmt numFmtId="182" formatCode="#,##0.00;&quot;△ &quot;#,##0.00"/>
    <numFmt numFmtId="183" formatCode="#,##0.0;&quot;△ &quot;#,##0.0"/>
    <numFmt numFmtId="184" formatCode="0.0_);[Red]\(0.0\)"/>
    <numFmt numFmtId="185" formatCode="0.0_ "/>
    <numFmt numFmtId="186" formatCode="0.00;&quot;△ &quot;0.00"/>
    <numFmt numFmtId="187" formatCode="0.0;&quot;△ &quot;0.0"/>
    <numFmt numFmtId="188" formatCode="0.00_ "/>
    <numFmt numFmtId="189" formatCode="0.00_);[Red]\(0.00\)"/>
    <numFmt numFmtId="190" formatCode="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5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top"/>
    </xf>
    <xf numFmtId="38" fontId="6" fillId="0" borderId="7" xfId="2" applyFont="1" applyBorder="1"/>
    <xf numFmtId="38" fontId="6" fillId="0" borderId="0" xfId="2" applyFont="1" applyBorder="1"/>
    <xf numFmtId="38" fontId="6" fillId="0" borderId="5" xfId="2" applyFont="1" applyBorder="1"/>
    <xf numFmtId="38" fontId="6" fillId="0" borderId="0" xfId="2" applyFont="1" applyFill="1" applyBorder="1"/>
    <xf numFmtId="180" fontId="6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38" fontId="6" fillId="0" borderId="10" xfId="2" applyFont="1" applyBorder="1"/>
    <xf numFmtId="38" fontId="6" fillId="0" borderId="13" xfId="2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3" xfId="0" applyFont="1" applyBorder="1"/>
    <xf numFmtId="0" fontId="7" fillId="0" borderId="0" xfId="0" applyFont="1"/>
    <xf numFmtId="0" fontId="6" fillId="0" borderId="4" xfId="0" applyFont="1" applyBorder="1" applyAlignment="1">
      <alignment horizontal="center"/>
    </xf>
    <xf numFmtId="180" fontId="6" fillId="0" borderId="0" xfId="2" applyNumberFormat="1" applyFont="1" applyBorder="1"/>
    <xf numFmtId="40" fontId="6" fillId="0" borderId="0" xfId="2" applyNumberFormat="1" applyFont="1" applyBorder="1"/>
    <xf numFmtId="179" fontId="6" fillId="0" borderId="0" xfId="2" applyNumberFormat="1" applyFont="1" applyBorder="1"/>
    <xf numFmtId="38" fontId="6" fillId="0" borderId="10" xfId="2" applyFont="1" applyFill="1" applyBorder="1"/>
    <xf numFmtId="180" fontId="6" fillId="0" borderId="10" xfId="2" applyNumberFormat="1" applyFont="1" applyBorder="1"/>
    <xf numFmtId="0" fontId="6" fillId="0" borderId="7" xfId="0" applyFont="1" applyBorder="1"/>
    <xf numFmtId="0" fontId="6" fillId="0" borderId="17" xfId="0" applyFont="1" applyBorder="1"/>
    <xf numFmtId="40" fontId="6" fillId="0" borderId="10" xfId="2" applyNumberFormat="1" applyFont="1" applyBorder="1"/>
    <xf numFmtId="179" fontId="6" fillId="0" borderId="10" xfId="2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2" applyFont="1" applyAlignment="1">
      <alignment horizontal="right"/>
    </xf>
    <xf numFmtId="0" fontId="3" fillId="0" borderId="1" xfId="0" applyFont="1" applyBorder="1" applyAlignment="1">
      <alignment horizontal="center"/>
    </xf>
    <xf numFmtId="178" fontId="6" fillId="0" borderId="4" xfId="0" applyNumberFormat="1" applyFont="1" applyBorder="1" applyAlignment="1">
      <alignment horizontal="center"/>
    </xf>
    <xf numFmtId="186" fontId="6" fillId="0" borderId="1" xfId="1" applyNumberFormat="1" applyFont="1" applyBorder="1" applyAlignment="1">
      <alignment horizontal="center"/>
    </xf>
    <xf numFmtId="186" fontId="6" fillId="0" borderId="0" xfId="2" applyNumberFormat="1" applyFont="1" applyFill="1" applyBorder="1"/>
    <xf numFmtId="186" fontId="6" fillId="0" borderId="0" xfId="2" applyNumberFormat="1" applyFont="1" applyBorder="1"/>
    <xf numFmtId="186" fontId="6" fillId="0" borderId="0" xfId="1" applyNumberFormat="1" applyFont="1" applyFill="1" applyBorder="1"/>
    <xf numFmtId="182" fontId="6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8" fontId="3" fillId="0" borderId="0" xfId="2" applyFont="1" applyBorder="1" applyAlignment="1">
      <alignment horizontal="right" vertical="top"/>
    </xf>
    <xf numFmtId="38" fontId="3" fillId="0" borderId="0" xfId="2" applyFont="1" applyFill="1" applyBorder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182" fontId="3" fillId="0" borderId="0" xfId="2" applyNumberFormat="1" applyFont="1" applyBorder="1" applyAlignment="1">
      <alignment horizontal="right" vertical="top"/>
    </xf>
    <xf numFmtId="180" fontId="3" fillId="0" borderId="0" xfId="2" applyNumberFormat="1" applyFont="1" applyFill="1" applyBorder="1" applyAlignment="1">
      <alignment horizontal="right" vertical="top"/>
    </xf>
    <xf numFmtId="0" fontId="3" fillId="0" borderId="17" xfId="0" applyFont="1" applyBorder="1" applyAlignment="1">
      <alignment horizontal="right"/>
    </xf>
    <xf numFmtId="185" fontId="3" fillId="0" borderId="5" xfId="0" applyNumberFormat="1" applyFont="1" applyBorder="1" applyAlignment="1">
      <alignment horizontal="right" vertical="top"/>
    </xf>
    <xf numFmtId="184" fontId="3" fillId="0" borderId="0" xfId="0" applyNumberFormat="1" applyFont="1" applyAlignment="1">
      <alignment horizontal="right" vertical="top"/>
    </xf>
    <xf numFmtId="187" fontId="6" fillId="0" borderId="0" xfId="2" applyNumberFormat="1" applyFont="1" applyBorder="1"/>
    <xf numFmtId="187" fontId="6" fillId="0" borderId="0" xfId="2" applyNumberFormat="1" applyFont="1" applyFill="1" applyBorder="1"/>
    <xf numFmtId="38" fontId="6" fillId="0" borderId="5" xfId="2" applyFont="1" applyFill="1" applyBorder="1"/>
    <xf numFmtId="180" fontId="6" fillId="0" borderId="0" xfId="2" applyNumberFormat="1" applyFont="1" applyFill="1" applyBorder="1"/>
    <xf numFmtId="38" fontId="3" fillId="0" borderId="0" xfId="2" applyFont="1"/>
    <xf numFmtId="182" fontId="6" fillId="0" borderId="0" xfId="2" applyNumberFormat="1" applyFont="1" applyFill="1" applyBorder="1"/>
    <xf numFmtId="178" fontId="6" fillId="0" borderId="0" xfId="0" applyNumberFormat="1" applyFont="1"/>
    <xf numFmtId="186" fontId="6" fillId="0" borderId="0" xfId="0" applyNumberFormat="1" applyFont="1"/>
    <xf numFmtId="186" fontId="6" fillId="0" borderId="0" xfId="1" applyNumberFormat="1" applyFont="1"/>
    <xf numFmtId="182" fontId="6" fillId="0" borderId="0" xfId="0" applyNumberFormat="1" applyFont="1"/>
    <xf numFmtId="187" fontId="6" fillId="0" borderId="0" xfId="0" applyNumberFormat="1" applyFont="1"/>
    <xf numFmtId="40" fontId="6" fillId="0" borderId="0" xfId="2" applyNumberFormat="1" applyFont="1" applyFill="1" applyBorder="1"/>
    <xf numFmtId="179" fontId="6" fillId="0" borderId="0" xfId="2" applyNumberFormat="1" applyFont="1" applyFill="1" applyBorder="1"/>
    <xf numFmtId="184" fontId="3" fillId="0" borderId="0" xfId="0" applyNumberFormat="1" applyFont="1" applyAlignment="1">
      <alignment horizontal="right"/>
    </xf>
    <xf numFmtId="184" fontId="3" fillId="0" borderId="5" xfId="0" applyNumberFormat="1" applyFont="1" applyBorder="1" applyAlignment="1">
      <alignment horizontal="right"/>
    </xf>
    <xf numFmtId="38" fontId="6" fillId="0" borderId="7" xfId="2" applyFont="1" applyFill="1" applyBorder="1"/>
    <xf numFmtId="0" fontId="7" fillId="0" borderId="5" xfId="0" applyFont="1" applyBorder="1"/>
    <xf numFmtId="180" fontId="3" fillId="0" borderId="0" xfId="0" applyNumberFormat="1" applyFont="1"/>
    <xf numFmtId="0" fontId="3" fillId="0" borderId="1" xfId="4" applyFont="1" applyBorder="1" applyAlignment="1">
      <alignment horizontal="center"/>
    </xf>
    <xf numFmtId="0" fontId="3" fillId="0" borderId="0" xfId="4" applyFont="1"/>
    <xf numFmtId="0" fontId="3" fillId="0" borderId="4" xfId="4" applyFont="1" applyBorder="1" applyAlignment="1">
      <alignment horizontal="center"/>
    </xf>
    <xf numFmtId="38" fontId="3" fillId="0" borderId="0" xfId="3" applyFont="1" applyBorder="1"/>
    <xf numFmtId="38" fontId="3" fillId="0" borderId="7" xfId="3" applyFont="1" applyBorder="1"/>
    <xf numFmtId="0" fontId="3" fillId="0" borderId="3" xfId="4" applyFont="1" applyBorder="1" applyAlignment="1">
      <alignment horizontal="center"/>
    </xf>
    <xf numFmtId="38" fontId="3" fillId="0" borderId="10" xfId="3" applyFont="1" applyBorder="1"/>
    <xf numFmtId="0" fontId="3" fillId="0" borderId="0" xfId="4" applyFont="1" applyAlignment="1">
      <alignment horizontal="center"/>
    </xf>
    <xf numFmtId="183" fontId="3" fillId="0" borderId="5" xfId="2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top"/>
    </xf>
    <xf numFmtId="181" fontId="3" fillId="0" borderId="5" xfId="0" applyNumberFormat="1" applyFont="1" applyBorder="1" applyAlignment="1">
      <alignment horizontal="right" vertical="top"/>
    </xf>
    <xf numFmtId="0" fontId="12" fillId="0" borderId="0" xfId="0" applyFont="1"/>
    <xf numFmtId="0" fontId="5" fillId="0" borderId="0" xfId="0" applyFont="1"/>
    <xf numFmtId="38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52" xfId="0" applyFont="1" applyBorder="1"/>
    <xf numFmtId="0" fontId="6" fillId="0" borderId="53" xfId="0" applyFont="1" applyBorder="1" applyAlignment="1">
      <alignment horizontal="right"/>
    </xf>
    <xf numFmtId="0" fontId="6" fillId="0" borderId="55" xfId="0" applyFont="1" applyBorder="1"/>
    <xf numFmtId="0" fontId="6" fillId="0" borderId="53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 applyAlignment="1">
      <alignment horizontal="distributed" justifyLastLine="1"/>
    </xf>
    <xf numFmtId="0" fontId="6" fillId="0" borderId="62" xfId="0" applyFont="1" applyBorder="1"/>
    <xf numFmtId="0" fontId="6" fillId="0" borderId="55" xfId="0" applyFont="1" applyBorder="1" applyAlignment="1">
      <alignment horizontal="right"/>
    </xf>
    <xf numFmtId="0" fontId="5" fillId="0" borderId="12" xfId="0" applyFont="1" applyBorder="1"/>
    <xf numFmtId="38" fontId="5" fillId="0" borderId="7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7" xfId="2" applyNumberFormat="1" applyFont="1" applyBorder="1"/>
    <xf numFmtId="177" fontId="5" fillId="0" borderId="7" xfId="0" applyNumberFormat="1" applyFont="1" applyBorder="1"/>
    <xf numFmtId="176" fontId="5" fillId="0" borderId="7" xfId="2" applyNumberFormat="1" applyFont="1" applyBorder="1" applyAlignment="1">
      <alignment horizontal="center"/>
    </xf>
    <xf numFmtId="38" fontId="5" fillId="0" borderId="7" xfId="2" applyFont="1" applyBorder="1"/>
    <xf numFmtId="0" fontId="5" fillId="0" borderId="17" xfId="0" applyFont="1" applyBorder="1"/>
    <xf numFmtId="178" fontId="6" fillId="0" borderId="12" xfId="0" applyNumberFormat="1" applyFont="1" applyBorder="1" applyAlignment="1">
      <alignment horizontal="center"/>
    </xf>
    <xf numFmtId="38" fontId="6" fillId="0" borderId="16" xfId="2" applyFont="1" applyFill="1" applyBorder="1"/>
    <xf numFmtId="186" fontId="6" fillId="0" borderId="7" xfId="1" applyNumberFormat="1" applyFont="1" applyFill="1" applyBorder="1"/>
    <xf numFmtId="180" fontId="6" fillId="0" borderId="7" xfId="2" applyNumberFormat="1" applyFont="1" applyFill="1" applyBorder="1"/>
    <xf numFmtId="182" fontId="6" fillId="0" borderId="7" xfId="2" applyNumberFormat="1" applyFont="1" applyFill="1" applyBorder="1"/>
    <xf numFmtId="180" fontId="6" fillId="0" borderId="7" xfId="2" applyNumberFormat="1" applyFont="1" applyBorder="1"/>
    <xf numFmtId="186" fontId="6" fillId="0" borderId="7" xfId="2" applyNumberFormat="1" applyFont="1" applyBorder="1"/>
    <xf numFmtId="187" fontId="6" fillId="0" borderId="7" xfId="2" applyNumberFormat="1" applyFont="1" applyBorder="1"/>
    <xf numFmtId="38" fontId="6" fillId="0" borderId="17" xfId="2" applyFont="1" applyBorder="1"/>
    <xf numFmtId="38" fontId="6" fillId="0" borderId="6" xfId="2" applyFont="1" applyFill="1" applyBorder="1"/>
    <xf numFmtId="38" fontId="6" fillId="0" borderId="6" xfId="2" applyFont="1" applyBorder="1"/>
    <xf numFmtId="180" fontId="7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8" fontId="6" fillId="0" borderId="0" xfId="0" applyNumberFormat="1" applyFont="1"/>
    <xf numFmtId="179" fontId="6" fillId="0" borderId="0" xfId="0" applyNumberFormat="1" applyFont="1"/>
    <xf numFmtId="38" fontId="6" fillId="0" borderId="6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38" fontId="3" fillId="0" borderId="17" xfId="2" applyFont="1" applyBorder="1"/>
    <xf numFmtId="180" fontId="6" fillId="0" borderId="1" xfId="2" applyNumberFormat="1" applyFont="1" applyBorder="1" applyAlignment="1">
      <alignment horizontal="center"/>
    </xf>
    <xf numFmtId="180" fontId="6" fillId="0" borderId="0" xfId="2" applyNumberFormat="1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38" fontId="15" fillId="0" borderId="0" xfId="2" quotePrefix="1" applyFont="1"/>
    <xf numFmtId="38" fontId="15" fillId="0" borderId="0" xfId="2" applyFont="1"/>
    <xf numFmtId="0" fontId="15" fillId="0" borderId="0" xfId="0" applyFont="1" applyAlignment="1">
      <alignment horizontal="center"/>
    </xf>
    <xf numFmtId="38" fontId="15" fillId="0" borderId="0" xfId="2" applyFont="1" applyBorder="1"/>
    <xf numFmtId="0" fontId="15" fillId="0" borderId="4" xfId="0" applyFont="1" applyBorder="1" applyAlignment="1">
      <alignment horizontal="center"/>
    </xf>
    <xf numFmtId="38" fontId="15" fillId="0" borderId="12" xfId="2" applyFont="1" applyBorder="1"/>
    <xf numFmtId="38" fontId="15" fillId="0" borderId="4" xfId="2" applyFont="1" applyBorder="1"/>
    <xf numFmtId="38" fontId="15" fillId="0" borderId="0" xfId="2" applyFont="1" applyBorder="1" applyAlignment="1">
      <alignment horizontal="center"/>
    </xf>
    <xf numFmtId="38" fontId="15" fillId="0" borderId="4" xfId="2" applyFont="1" applyBorder="1" applyAlignment="1">
      <alignment horizontal="center"/>
    </xf>
    <xf numFmtId="38" fontId="15" fillId="0" borderId="5" xfId="2" applyFont="1" applyBorder="1"/>
    <xf numFmtId="0" fontId="15" fillId="0" borderId="3" xfId="0" applyFont="1" applyBorder="1" applyAlignment="1">
      <alignment horizontal="center"/>
    </xf>
    <xf numFmtId="38" fontId="15" fillId="0" borderId="10" xfId="2" applyFont="1" applyBorder="1"/>
    <xf numFmtId="38" fontId="15" fillId="0" borderId="13" xfId="2" applyFont="1" applyBorder="1"/>
    <xf numFmtId="38" fontId="15" fillId="0" borderId="0" xfId="0" applyNumberFormat="1" applyFont="1"/>
    <xf numFmtId="0" fontId="15" fillId="0" borderId="12" xfId="0" applyFont="1" applyBorder="1"/>
    <xf numFmtId="0" fontId="15" fillId="0" borderId="4" xfId="0" applyFont="1" applyBorder="1"/>
    <xf numFmtId="0" fontId="15" fillId="0" borderId="3" xfId="0" applyFont="1" applyBorder="1"/>
    <xf numFmtId="0" fontId="3" fillId="0" borderId="0" xfId="4" applyFont="1" applyAlignment="1">
      <alignment horizontal="left"/>
    </xf>
    <xf numFmtId="178" fontId="6" fillId="0" borderId="3" xfId="0" applyNumberFormat="1" applyFont="1" applyBorder="1" applyAlignment="1">
      <alignment horizontal="center"/>
    </xf>
    <xf numFmtId="38" fontId="6" fillId="0" borderId="18" xfId="2" applyFont="1" applyFill="1" applyBorder="1"/>
    <xf numFmtId="180" fontId="3" fillId="0" borderId="1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3" fillId="0" borderId="20" xfId="0" applyFont="1" applyBorder="1"/>
    <xf numFmtId="0" fontId="6" fillId="0" borderId="0" xfId="0" applyFont="1" applyAlignment="1">
      <alignment horizontal="distributed" vertical="center"/>
    </xf>
    <xf numFmtId="180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0" fontId="3" fillId="0" borderId="66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80" fontId="5" fillId="3" borderId="1" xfId="2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180" fontId="5" fillId="0" borderId="4" xfId="0" applyNumberFormat="1" applyFont="1" applyBorder="1" applyAlignment="1">
      <alignment horizontal="center" vertical="top"/>
    </xf>
    <xf numFmtId="180" fontId="5" fillId="0" borderId="0" xfId="2" applyNumberFormat="1" applyFont="1" applyBorder="1" applyAlignment="1">
      <alignment horizontal="center" vertical="top"/>
    </xf>
    <xf numFmtId="182" fontId="5" fillId="0" borderId="0" xfId="0" applyNumberFormat="1" applyFont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0" fontId="5" fillId="0" borderId="6" xfId="2" applyNumberFormat="1" applyFont="1" applyBorder="1" applyAlignment="1">
      <alignment horizontal="center" vertical="top"/>
    </xf>
    <xf numFmtId="180" fontId="5" fillId="0" borderId="0" xfId="2" applyNumberFormat="1" applyFont="1" applyFill="1" applyBorder="1" applyAlignment="1">
      <alignment horizontal="center" vertical="top"/>
    </xf>
    <xf numFmtId="180" fontId="5" fillId="0" borderId="6" xfId="2" applyNumberFormat="1" applyFont="1" applyFill="1" applyBorder="1" applyAlignment="1">
      <alignment horizontal="center" vertical="top"/>
    </xf>
    <xf numFmtId="180" fontId="5" fillId="0" borderId="10" xfId="2" applyNumberFormat="1" applyFont="1" applyFill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0" fontId="5" fillId="0" borderId="13" xfId="0" applyNumberFormat="1" applyFont="1" applyBorder="1" applyAlignment="1">
      <alignment horizontal="center" vertical="top"/>
    </xf>
    <xf numFmtId="180" fontId="3" fillId="0" borderId="6" xfId="2" applyNumberFormat="1" applyFont="1" applyBorder="1"/>
    <xf numFmtId="180" fontId="3" fillId="0" borderId="5" xfId="0" applyNumberFormat="1" applyFont="1" applyBorder="1"/>
    <xf numFmtId="180" fontId="3" fillId="0" borderId="6" xfId="2" applyNumberFormat="1" applyFont="1" applyFill="1" applyBorder="1"/>
    <xf numFmtId="180" fontId="3" fillId="0" borderId="6" xfId="0" applyNumberFormat="1" applyFont="1" applyBorder="1"/>
    <xf numFmtId="180" fontId="3" fillId="0" borderId="0" xfId="2" applyNumberFormat="1" applyFont="1" applyFill="1" applyBorder="1"/>
    <xf numFmtId="180" fontId="3" fillId="0" borderId="18" xfId="2" applyNumberFormat="1" applyFont="1" applyFill="1" applyBorder="1"/>
    <xf numFmtId="180" fontId="3" fillId="0" borderId="13" xfId="0" applyNumberFormat="1" applyFont="1" applyBorder="1"/>
    <xf numFmtId="180" fontId="3" fillId="0" borderId="10" xfId="2" applyNumberFormat="1" applyFont="1" applyFill="1" applyBorder="1"/>
    <xf numFmtId="38" fontId="3" fillId="0" borderId="0" xfId="2" applyFont="1" applyFill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180" fontId="6" fillId="0" borderId="63" xfId="0" applyNumberFormat="1" applyFont="1" applyBorder="1" applyAlignment="1">
      <alignment horizontal="center" vertical="center"/>
    </xf>
    <xf numFmtId="180" fontId="6" fillId="0" borderId="61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180" fontId="6" fillId="0" borderId="31" xfId="2" applyNumberFormat="1" applyFont="1" applyFill="1" applyBorder="1"/>
    <xf numFmtId="178" fontId="6" fillId="0" borderId="8" xfId="0" applyNumberFormat="1" applyFont="1" applyBorder="1"/>
    <xf numFmtId="180" fontId="6" fillId="0" borderId="8" xfId="0" applyNumberFormat="1" applyFont="1" applyBorder="1"/>
    <xf numFmtId="180" fontId="6" fillId="0" borderId="54" xfId="0" applyNumberFormat="1" applyFont="1" applyBorder="1"/>
    <xf numFmtId="180" fontId="6" fillId="0" borderId="28" xfId="0" applyNumberFormat="1" applyFont="1" applyBorder="1"/>
    <xf numFmtId="180" fontId="6" fillId="0" borderId="28" xfId="2" applyNumberFormat="1" applyFont="1" applyFill="1" applyBorder="1"/>
    <xf numFmtId="180" fontId="6" fillId="0" borderId="10" xfId="0" applyNumberFormat="1" applyFont="1" applyBorder="1"/>
    <xf numFmtId="180" fontId="6" fillId="0" borderId="59" xfId="0" applyNumberFormat="1" applyFont="1" applyBorder="1"/>
    <xf numFmtId="180" fontId="6" fillId="0" borderId="60" xfId="0" applyNumberFormat="1" applyFont="1" applyBorder="1"/>
    <xf numFmtId="38" fontId="6" fillId="0" borderId="11" xfId="2" applyFont="1" applyFill="1" applyBorder="1"/>
    <xf numFmtId="180" fontId="6" fillId="0" borderId="43" xfId="0" applyNumberFormat="1" applyFont="1" applyBorder="1"/>
    <xf numFmtId="178" fontId="6" fillId="0" borderId="59" xfId="0" applyNumberFormat="1" applyFont="1" applyBorder="1"/>
    <xf numFmtId="180" fontId="6" fillId="0" borderId="7" xfId="0" applyNumberFormat="1" applyFont="1" applyBorder="1"/>
    <xf numFmtId="180" fontId="6" fillId="0" borderId="31" xfId="0" applyNumberFormat="1" applyFont="1" applyBorder="1"/>
    <xf numFmtId="180" fontId="6" fillId="0" borderId="11" xfId="0" applyNumberFormat="1" applyFont="1" applyBorder="1"/>
    <xf numFmtId="180" fontId="6" fillId="0" borderId="65" xfId="0" applyNumberFormat="1" applyFont="1" applyBorder="1"/>
    <xf numFmtId="0" fontId="15" fillId="0" borderId="0" xfId="0" applyFont="1" applyAlignment="1">
      <alignment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20" xfId="2" quotePrefix="1" applyFont="1" applyFill="1" applyBorder="1"/>
    <xf numFmtId="38" fontId="15" fillId="0" borderId="14" xfId="2" quotePrefix="1" applyFont="1" applyFill="1" applyBorder="1"/>
    <xf numFmtId="38" fontId="15" fillId="0" borderId="16" xfId="0" applyNumberFormat="1" applyFont="1" applyBorder="1"/>
    <xf numFmtId="38" fontId="15" fillId="0" borderId="7" xfId="0" applyNumberFormat="1" applyFont="1" applyBorder="1"/>
    <xf numFmtId="38" fontId="15" fillId="0" borderId="17" xfId="0" applyNumberFormat="1" applyFont="1" applyBorder="1"/>
    <xf numFmtId="40" fontId="15" fillId="0" borderId="16" xfId="0" applyNumberFormat="1" applyFont="1" applyBorder="1"/>
    <xf numFmtId="189" fontId="15" fillId="0" borderId="7" xfId="0" applyNumberFormat="1" applyFont="1" applyBorder="1"/>
    <xf numFmtId="189" fontId="15" fillId="0" borderId="17" xfId="0" applyNumberFormat="1" applyFont="1" applyBorder="1"/>
    <xf numFmtId="188" fontId="15" fillId="0" borderId="12" xfId="0" applyNumberFormat="1" applyFont="1" applyBorder="1"/>
    <xf numFmtId="38" fontId="15" fillId="0" borderId="6" xfId="0" applyNumberFormat="1" applyFont="1" applyBorder="1"/>
    <xf numFmtId="38" fontId="15" fillId="0" borderId="5" xfId="0" applyNumberFormat="1" applyFont="1" applyBorder="1"/>
    <xf numFmtId="188" fontId="15" fillId="0" borderId="6" xfId="1" applyNumberFormat="1" applyFont="1" applyBorder="1"/>
    <xf numFmtId="189" fontId="15" fillId="0" borderId="0" xfId="0" applyNumberFormat="1" applyFont="1"/>
    <xf numFmtId="189" fontId="15" fillId="0" borderId="5" xfId="0" applyNumberFormat="1" applyFont="1" applyBorder="1"/>
    <xf numFmtId="188" fontId="15" fillId="0" borderId="4" xfId="0" applyNumberFormat="1" applyFont="1" applyBorder="1"/>
    <xf numFmtId="38" fontId="15" fillId="0" borderId="18" xfId="0" applyNumberFormat="1" applyFont="1" applyBorder="1"/>
    <xf numFmtId="38" fontId="15" fillId="0" borderId="10" xfId="0" applyNumberFormat="1" applyFont="1" applyBorder="1"/>
    <xf numFmtId="38" fontId="15" fillId="0" borderId="13" xfId="0" applyNumberFormat="1" applyFont="1" applyBorder="1"/>
    <xf numFmtId="188" fontId="15" fillId="0" borderId="18" xfId="1" applyNumberFormat="1" applyFont="1" applyBorder="1"/>
    <xf numFmtId="189" fontId="15" fillId="0" borderId="10" xfId="0" applyNumberFormat="1" applyFont="1" applyBorder="1"/>
    <xf numFmtId="189" fontId="15" fillId="0" borderId="13" xfId="0" applyNumberFormat="1" applyFont="1" applyBorder="1"/>
    <xf numFmtId="188" fontId="15" fillId="0" borderId="3" xfId="0" applyNumberFormat="1" applyFont="1" applyBorder="1"/>
    <xf numFmtId="0" fontId="3" fillId="0" borderId="2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14" xfId="2" applyFont="1" applyBorder="1" applyAlignment="1">
      <alignment horizontal="center"/>
    </xf>
    <xf numFmtId="38" fontId="3" fillId="0" borderId="7" xfId="3" applyFont="1" applyFill="1" applyBorder="1"/>
    <xf numFmtId="38" fontId="3" fillId="0" borderId="7" xfId="2" applyFont="1" applyFill="1" applyBorder="1"/>
    <xf numFmtId="38" fontId="3" fillId="0" borderId="17" xfId="2" applyFont="1" applyFill="1" applyBorder="1"/>
    <xf numFmtId="38" fontId="3" fillId="0" borderId="0" xfId="2" applyFont="1" applyBorder="1"/>
    <xf numFmtId="38" fontId="3" fillId="0" borderId="5" xfId="2" applyFont="1" applyBorder="1"/>
    <xf numFmtId="38" fontId="3" fillId="0" borderId="10" xfId="2" applyFont="1" applyBorder="1"/>
    <xf numFmtId="38" fontId="3" fillId="0" borderId="7" xfId="2" applyFont="1" applyBorder="1"/>
    <xf numFmtId="38" fontId="3" fillId="0" borderId="13" xfId="2" applyFont="1" applyBorder="1"/>
    <xf numFmtId="38" fontId="3" fillId="0" borderId="1" xfId="2" applyFont="1" applyBorder="1"/>
    <xf numFmtId="40" fontId="3" fillId="0" borderId="1" xfId="2" applyNumberFormat="1" applyFont="1" applyBorder="1"/>
    <xf numFmtId="2" fontId="3" fillId="0" borderId="1" xfId="0" applyNumberFormat="1" applyFont="1" applyBorder="1"/>
    <xf numFmtId="38" fontId="3" fillId="0" borderId="4" xfId="2" applyFont="1" applyFill="1" applyBorder="1" applyAlignment="1">
      <alignment horizontal="right" vertical="top"/>
    </xf>
    <xf numFmtId="3" fontId="3" fillId="0" borderId="0" xfId="0" applyNumberFormat="1" applyFont="1" applyAlignment="1">
      <alignment vertical="top"/>
    </xf>
    <xf numFmtId="38" fontId="3" fillId="0" borderId="6" xfId="2" applyFont="1" applyFill="1" applyBorder="1" applyAlignment="1">
      <alignment horizontal="right" vertical="top"/>
    </xf>
    <xf numFmtId="3" fontId="3" fillId="0" borderId="6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38" fontId="3" fillId="0" borderId="10" xfId="2" applyFont="1" applyFill="1" applyBorder="1" applyAlignment="1">
      <alignment horizontal="right" vertical="top"/>
    </xf>
    <xf numFmtId="3" fontId="3" fillId="0" borderId="18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180" fontId="3" fillId="0" borderId="10" xfId="2" applyNumberFormat="1" applyFont="1" applyBorder="1" applyAlignment="1">
      <alignment horizontal="right" vertical="top"/>
    </xf>
    <xf numFmtId="181" fontId="3" fillId="0" borderId="13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82" fontId="3" fillId="0" borderId="10" xfId="2" applyNumberFormat="1" applyFont="1" applyBorder="1" applyAlignment="1">
      <alignment horizontal="right" vertical="top"/>
    </xf>
    <xf numFmtId="38" fontId="3" fillId="0" borderId="18" xfId="2" applyFont="1" applyFill="1" applyBorder="1" applyAlignment="1">
      <alignment horizontal="right" vertical="top"/>
    </xf>
    <xf numFmtId="184" fontId="3" fillId="0" borderId="10" xfId="0" applyNumberFormat="1" applyFont="1" applyBorder="1" applyAlignment="1">
      <alignment horizontal="right" vertical="top"/>
    </xf>
    <xf numFmtId="185" fontId="3" fillId="0" borderId="13" xfId="0" applyNumberFormat="1" applyFont="1" applyBorder="1" applyAlignment="1">
      <alignment horizontal="right" vertical="top"/>
    </xf>
    <xf numFmtId="18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0" xfId="0" applyNumberFormat="1" applyFont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0" fontId="3" fillId="0" borderId="18" xfId="0" applyNumberFormat="1" applyFont="1" applyBorder="1" applyAlignment="1">
      <alignment horizontal="center"/>
    </xf>
    <xf numFmtId="190" fontId="3" fillId="0" borderId="10" xfId="0" applyNumberFormat="1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38" fontId="3" fillId="0" borderId="7" xfId="2" applyFont="1" applyFill="1" applyBorder="1" applyAlignment="1">
      <alignment horizontal="left" vertical="top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8" fontId="6" fillId="0" borderId="6" xfId="0" applyNumberFormat="1" applyFont="1" applyBorder="1" applyAlignment="1">
      <alignment horizontal="center"/>
    </xf>
    <xf numFmtId="38" fontId="15" fillId="0" borderId="20" xfId="2" applyFont="1" applyBorder="1" applyAlignment="1">
      <alignment vertical="center"/>
    </xf>
    <xf numFmtId="38" fontId="15" fillId="0" borderId="14" xfId="2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80" fontId="5" fillId="0" borderId="18" xfId="2" applyNumberFormat="1" applyFont="1" applyFill="1" applyBorder="1" applyAlignment="1">
      <alignment horizontal="center" vertical="top"/>
    </xf>
    <xf numFmtId="180" fontId="5" fillId="0" borderId="3" xfId="0" applyNumberFormat="1" applyFont="1" applyBorder="1" applyAlignment="1">
      <alignment horizontal="center" vertical="top"/>
    </xf>
    <xf numFmtId="180" fontId="3" fillId="5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wrapText="1"/>
    </xf>
    <xf numFmtId="18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6" borderId="0" xfId="0" applyNumberFormat="1" applyFont="1" applyFill="1" applyAlignment="1">
      <alignment vertical="center"/>
    </xf>
    <xf numFmtId="40" fontId="3" fillId="6" borderId="0" xfId="2" applyNumberFormat="1" applyFont="1" applyFill="1" applyBorder="1" applyAlignment="1">
      <alignment vertical="center"/>
    </xf>
    <xf numFmtId="38" fontId="3" fillId="6" borderId="0" xfId="2" applyFont="1" applyFill="1" applyBorder="1" applyAlignment="1">
      <alignment vertical="center"/>
    </xf>
    <xf numFmtId="179" fontId="3" fillId="6" borderId="0" xfId="2" applyNumberFormat="1" applyFont="1" applyFill="1" applyBorder="1" applyAlignment="1">
      <alignment vertical="center"/>
    </xf>
    <xf numFmtId="40" fontId="3" fillId="6" borderId="5" xfId="2" applyNumberFormat="1" applyFont="1" applyFill="1" applyBorder="1" applyAlignment="1">
      <alignment vertical="center"/>
    </xf>
    <xf numFmtId="40" fontId="3" fillId="6" borderId="10" xfId="2" applyNumberFormat="1" applyFont="1" applyFill="1" applyBorder="1" applyAlignment="1">
      <alignment vertical="center"/>
    </xf>
    <xf numFmtId="38" fontId="3" fillId="6" borderId="10" xfId="2" applyFont="1" applyFill="1" applyBorder="1" applyAlignment="1">
      <alignment vertical="center"/>
    </xf>
    <xf numFmtId="179" fontId="3" fillId="6" borderId="10" xfId="2" applyNumberFormat="1" applyFont="1" applyFill="1" applyBorder="1" applyAlignment="1">
      <alignment vertical="center"/>
    </xf>
    <xf numFmtId="38" fontId="3" fillId="6" borderId="20" xfId="2" quotePrefix="1" applyFont="1" applyFill="1" applyBorder="1" applyAlignment="1">
      <alignment vertical="center"/>
    </xf>
    <xf numFmtId="40" fontId="3" fillId="6" borderId="20" xfId="2" applyNumberFormat="1" applyFont="1" applyFill="1" applyBorder="1" applyAlignment="1">
      <alignment vertical="center"/>
    </xf>
    <xf numFmtId="38" fontId="3" fillId="6" borderId="20" xfId="2" applyFont="1" applyFill="1" applyBorder="1" applyAlignment="1">
      <alignment vertical="center"/>
    </xf>
    <xf numFmtId="179" fontId="3" fillId="6" borderId="20" xfId="2" applyNumberFormat="1" applyFont="1" applyFill="1" applyBorder="1" applyAlignment="1">
      <alignment vertical="center"/>
    </xf>
    <xf numFmtId="40" fontId="3" fillId="6" borderId="14" xfId="2" applyNumberFormat="1" applyFont="1" applyFill="1" applyBorder="1" applyAlignment="1">
      <alignment vertical="center"/>
    </xf>
    <xf numFmtId="38" fontId="3" fillId="6" borderId="0" xfId="2" quotePrefix="1" applyFont="1" applyFill="1" applyAlignment="1">
      <alignment vertical="center"/>
    </xf>
    <xf numFmtId="38" fontId="3" fillId="6" borderId="0" xfId="2" applyFont="1" applyFill="1" applyBorder="1" applyAlignment="1">
      <alignment horizontal="right" vertical="center"/>
    </xf>
    <xf numFmtId="40" fontId="3" fillId="6" borderId="0" xfId="2" applyNumberFormat="1" applyFont="1" applyFill="1" applyBorder="1" applyAlignment="1">
      <alignment horizontal="right" vertical="center" wrapText="1"/>
    </xf>
    <xf numFmtId="38" fontId="3" fillId="6" borderId="0" xfId="2" applyFont="1" applyFill="1" applyBorder="1" applyAlignment="1">
      <alignment horizontal="right" vertical="center" wrapText="1"/>
    </xf>
    <xf numFmtId="179" fontId="3" fillId="6" borderId="0" xfId="2" applyNumberFormat="1" applyFont="1" applyFill="1" applyBorder="1" applyAlignment="1">
      <alignment horizontal="right" vertical="center" wrapText="1"/>
    </xf>
    <xf numFmtId="40" fontId="3" fillId="6" borderId="0" xfId="2" applyNumberFormat="1" applyFont="1" applyFill="1" applyBorder="1" applyAlignment="1">
      <alignment horizontal="right" vertical="center"/>
    </xf>
    <xf numFmtId="40" fontId="3" fillId="6" borderId="28" xfId="2" applyNumberFormat="1" applyFont="1" applyFill="1" applyBorder="1" applyAlignment="1">
      <alignment horizontal="right" vertical="center"/>
    </xf>
    <xf numFmtId="40" fontId="3" fillId="6" borderId="29" xfId="2" applyNumberFormat="1" applyFont="1" applyFill="1" applyBorder="1" applyAlignment="1">
      <alignment vertical="center"/>
    </xf>
    <xf numFmtId="38" fontId="3" fillId="6" borderId="0" xfId="2" quotePrefix="1" applyFont="1" applyFill="1" applyBorder="1" applyAlignment="1">
      <alignment vertical="center"/>
    </xf>
    <xf numFmtId="40" fontId="3" fillId="6" borderId="28" xfId="2" applyNumberFormat="1" applyFont="1" applyFill="1" applyBorder="1" applyAlignment="1">
      <alignment vertical="center"/>
    </xf>
    <xf numFmtId="38" fontId="3" fillId="6" borderId="7" xfId="2" quotePrefix="1" applyFont="1" applyFill="1" applyBorder="1" applyAlignment="1">
      <alignment vertical="center"/>
    </xf>
    <xf numFmtId="40" fontId="3" fillId="6" borderId="7" xfId="2" applyNumberFormat="1" applyFont="1" applyFill="1" applyBorder="1" applyAlignment="1">
      <alignment vertical="center"/>
    </xf>
    <xf numFmtId="38" fontId="3" fillId="6" borderId="7" xfId="2" applyFont="1" applyFill="1" applyBorder="1" applyAlignment="1">
      <alignment vertical="center"/>
    </xf>
    <xf numFmtId="179" fontId="3" fillId="6" borderId="7" xfId="2" applyNumberFormat="1" applyFont="1" applyFill="1" applyBorder="1" applyAlignment="1">
      <alignment vertical="center"/>
    </xf>
    <xf numFmtId="40" fontId="3" fillId="6" borderId="31" xfId="2" applyNumberFormat="1" applyFont="1" applyFill="1" applyBorder="1" applyAlignment="1">
      <alignment vertical="center"/>
    </xf>
    <xf numFmtId="38" fontId="3" fillId="6" borderId="26" xfId="2" quotePrefix="1" applyFont="1" applyFill="1" applyBorder="1" applyAlignment="1">
      <alignment vertical="center"/>
    </xf>
    <xf numFmtId="40" fontId="3" fillId="6" borderId="26" xfId="2" applyNumberFormat="1" applyFont="1" applyFill="1" applyBorder="1" applyAlignment="1">
      <alignment vertical="center"/>
    </xf>
    <xf numFmtId="38" fontId="3" fillId="6" borderId="26" xfId="2" applyFont="1" applyFill="1" applyBorder="1" applyAlignment="1">
      <alignment vertical="center"/>
    </xf>
    <xf numFmtId="179" fontId="3" fillId="6" borderId="26" xfId="2" applyNumberFormat="1" applyFont="1" applyFill="1" applyBorder="1" applyAlignment="1">
      <alignment vertical="center"/>
    </xf>
    <xf numFmtId="40" fontId="3" fillId="6" borderId="32" xfId="2" applyNumberFormat="1" applyFont="1" applyFill="1" applyBorder="1" applyAlignment="1">
      <alignment vertical="center"/>
    </xf>
    <xf numFmtId="3" fontId="3" fillId="6" borderId="39" xfId="0" applyNumberFormat="1" applyFont="1" applyFill="1" applyBorder="1" applyAlignment="1">
      <alignment vertical="center"/>
    </xf>
    <xf numFmtId="3" fontId="3" fillId="6" borderId="64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/>
    </xf>
    <xf numFmtId="38" fontId="15" fillId="6" borderId="20" xfId="2" quotePrefix="1" applyFont="1" applyFill="1" applyBorder="1"/>
    <xf numFmtId="38" fontId="15" fillId="6" borderId="1" xfId="2" applyFont="1" applyFill="1" applyBorder="1"/>
    <xf numFmtId="38" fontId="15" fillId="6" borderId="20" xfId="2" applyFont="1" applyFill="1" applyBorder="1"/>
    <xf numFmtId="38" fontId="15" fillId="6" borderId="14" xfId="2" applyFont="1" applyFill="1" applyBorder="1"/>
    <xf numFmtId="0" fontId="15" fillId="6" borderId="4" xfId="0" applyFont="1" applyFill="1" applyBorder="1" applyAlignment="1">
      <alignment horizontal="center"/>
    </xf>
    <xf numFmtId="38" fontId="15" fillId="6" borderId="0" xfId="2" quotePrefix="1" applyFont="1" applyFill="1" applyBorder="1"/>
    <xf numFmtId="38" fontId="15" fillId="6" borderId="0" xfId="2" applyFont="1" applyFill="1" applyBorder="1"/>
    <xf numFmtId="38" fontId="15" fillId="6" borderId="4" xfId="2" applyFont="1" applyFill="1" applyBorder="1" applyAlignment="1">
      <alignment horizontal="center"/>
    </xf>
    <xf numFmtId="38" fontId="15" fillId="6" borderId="5" xfId="2" quotePrefix="1" applyFont="1" applyFill="1" applyBorder="1"/>
    <xf numFmtId="0" fontId="15" fillId="6" borderId="12" xfId="0" applyFont="1" applyFill="1" applyBorder="1" applyAlignment="1">
      <alignment horizontal="center"/>
    </xf>
    <xf numFmtId="38" fontId="15" fillId="6" borderId="7" xfId="2" quotePrefix="1" applyFont="1" applyFill="1" applyBorder="1"/>
    <xf numFmtId="38" fontId="15" fillId="6" borderId="16" xfId="2" quotePrefix="1" applyFont="1" applyFill="1" applyBorder="1"/>
    <xf numFmtId="38" fontId="15" fillId="6" borderId="6" xfId="2" quotePrefix="1" applyFont="1" applyFill="1" applyBorder="1"/>
    <xf numFmtId="38" fontId="15" fillId="6" borderId="18" xfId="2" quotePrefix="1" applyFont="1" applyFill="1" applyBorder="1"/>
    <xf numFmtId="0" fontId="15" fillId="6" borderId="3" xfId="0" applyFont="1" applyFill="1" applyBorder="1" applyAlignment="1">
      <alignment horizontal="center"/>
    </xf>
    <xf numFmtId="38" fontId="15" fillId="6" borderId="12" xfId="2" applyFont="1" applyFill="1" applyBorder="1" applyAlignment="1">
      <alignment horizontal="center"/>
    </xf>
    <xf numFmtId="38" fontId="15" fillId="6" borderId="3" xfId="2" applyFont="1" applyFill="1" applyBorder="1" applyAlignment="1">
      <alignment horizontal="center"/>
    </xf>
    <xf numFmtId="38" fontId="15" fillId="6" borderId="12" xfId="2" applyFont="1" applyFill="1" applyBorder="1" applyAlignment="1">
      <alignment horizontal="center" shrinkToFit="1"/>
    </xf>
    <xf numFmtId="38" fontId="15" fillId="6" borderId="1" xfId="2" applyFont="1" applyFill="1" applyBorder="1" applyAlignment="1">
      <alignment horizontal="center"/>
    </xf>
    <xf numFmtId="38" fontId="15" fillId="6" borderId="15" xfId="2" quotePrefix="1" applyFont="1" applyFill="1" applyBorder="1"/>
    <xf numFmtId="38" fontId="15" fillId="6" borderId="17" xfId="2" quotePrefix="1" applyFont="1" applyFill="1" applyBorder="1"/>
    <xf numFmtId="38" fontId="3" fillId="6" borderId="1" xfId="2" applyFont="1" applyFill="1" applyBorder="1"/>
    <xf numFmtId="0" fontId="7" fillId="0" borderId="63" xfId="0" applyFont="1" applyBorder="1"/>
    <xf numFmtId="180" fontId="6" fillId="0" borderId="63" xfId="0" applyNumberFormat="1" applyFont="1" applyBorder="1"/>
    <xf numFmtId="0" fontId="6" fillId="0" borderId="0" xfId="0" applyFont="1"/>
    <xf numFmtId="0" fontId="6" fillId="0" borderId="7" xfId="0" applyFont="1" applyBorder="1" applyAlignment="1">
      <alignment horizontal="left" vertical="top"/>
    </xf>
    <xf numFmtId="180" fontId="3" fillId="0" borderId="7" xfId="0" applyNumberFormat="1" applyFont="1" applyBorder="1" applyAlignment="1">
      <alignment horizontal="right"/>
    </xf>
    <xf numFmtId="0" fontId="5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4" xfId="0" applyFont="1" applyBorder="1" applyAlignment="1">
      <alignment vertical="center" textRotation="255" wrapTex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80" fontId="5" fillId="0" borderId="67" xfId="2" applyNumberFormat="1" applyFont="1" applyFill="1" applyBorder="1" applyAlignment="1">
      <alignment horizontal="center" vertical="center"/>
    </xf>
    <xf numFmtId="180" fontId="5" fillId="0" borderId="37" xfId="2" applyNumberFormat="1" applyFont="1" applyFill="1" applyBorder="1" applyAlignment="1">
      <alignment horizontal="center" vertical="center"/>
    </xf>
    <xf numFmtId="180" fontId="5" fillId="0" borderId="38" xfId="2" applyNumberFormat="1" applyFont="1" applyFill="1" applyBorder="1" applyAlignment="1">
      <alignment horizontal="center" vertical="center"/>
    </xf>
    <xf numFmtId="180" fontId="5" fillId="0" borderId="0" xfId="0" applyNumberFormat="1" applyFont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14" xfId="0" applyFont="1" applyBorder="1"/>
    <xf numFmtId="38" fontId="5" fillId="0" borderId="15" xfId="2" applyFont="1" applyBorder="1" applyAlignment="1">
      <alignment horizontal="center"/>
    </xf>
    <xf numFmtId="0" fontId="17" fillId="0" borderId="15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7" xfId="0" applyNumberFormat="1" applyFont="1" applyBorder="1"/>
    <xf numFmtId="0" fontId="0" fillId="0" borderId="7" xfId="0" applyBorder="1"/>
    <xf numFmtId="178" fontId="6" fillId="0" borderId="15" xfId="0" applyNumberFormat="1" applyFont="1" applyBorder="1" applyAlignment="1">
      <alignment horizontal="center"/>
    </xf>
    <xf numFmtId="178" fontId="6" fillId="0" borderId="2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180" fontId="3" fillId="0" borderId="1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left"/>
    </xf>
    <xf numFmtId="0" fontId="0" fillId="0" borderId="63" xfId="0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38" fontId="3" fillId="6" borderId="39" xfId="2" applyFont="1" applyFill="1" applyBorder="1" applyAlignment="1">
      <alignment horizontal="right" vertical="center"/>
    </xf>
    <xf numFmtId="38" fontId="3" fillId="6" borderId="40" xfId="2" applyFont="1" applyFill="1" applyBorder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3" fillId="0" borderId="28" xfId="2" applyFont="1" applyFill="1" applyBorder="1" applyAlignment="1">
      <alignment horizontal="right" vertical="center"/>
    </xf>
    <xf numFmtId="38" fontId="3" fillId="6" borderId="15" xfId="2" applyFont="1" applyFill="1" applyBorder="1" applyAlignment="1">
      <alignment horizontal="right" vertical="center"/>
    </xf>
    <xf numFmtId="38" fontId="3" fillId="6" borderId="29" xfId="2" applyFont="1" applyFill="1" applyBorder="1" applyAlignment="1">
      <alignment horizontal="right" vertical="center"/>
    </xf>
    <xf numFmtId="38" fontId="3" fillId="6" borderId="6" xfId="2" applyFont="1" applyFill="1" applyBorder="1" applyAlignment="1">
      <alignment horizontal="right" vertical="center"/>
    </xf>
    <xf numFmtId="38" fontId="3" fillId="6" borderId="28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0" fontId="6" fillId="0" borderId="50" xfId="0" applyFont="1" applyBorder="1" applyAlignment="1">
      <alignment vertical="justify"/>
    </xf>
    <xf numFmtId="0" fontId="6" fillId="0" borderId="51" xfId="0" applyFont="1" applyBorder="1" applyAlignment="1">
      <alignment vertical="justify"/>
    </xf>
    <xf numFmtId="0" fontId="14" fillId="0" borderId="63" xfId="0" applyFont="1" applyBorder="1"/>
    <xf numFmtId="0" fontId="15" fillId="0" borderId="63" xfId="0" applyFont="1" applyBorder="1"/>
    <xf numFmtId="58" fontId="15" fillId="0" borderId="10" xfId="0" quotePrefix="1" applyNumberFormat="1" applyFont="1" applyBorder="1" applyAlignment="1">
      <alignment horizontal="center"/>
    </xf>
    <xf numFmtId="58" fontId="15" fillId="0" borderId="10" xfId="0" applyNumberFormat="1" applyFont="1" applyBorder="1" applyAlignment="1">
      <alignment horizontal="center"/>
    </xf>
    <xf numFmtId="0" fontId="15" fillId="0" borderId="7" xfId="0" applyFont="1" applyBorder="1"/>
    <xf numFmtId="0" fontId="15" fillId="0" borderId="0" xfId="0" applyFont="1"/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7" xfId="4" applyFont="1" applyBorder="1" applyAlignment="1">
      <alignment horizontal="left"/>
    </xf>
    <xf numFmtId="0" fontId="14" fillId="0" borderId="7" xfId="0" applyFont="1" applyBorder="1"/>
    <xf numFmtId="0" fontId="7" fillId="0" borderId="7" xfId="0" applyFont="1" applyBorder="1"/>
    <xf numFmtId="0" fontId="3" fillId="6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4" applyFont="1" applyBorder="1" applyAlignment="1"/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人口の推移</a:t>
            </a:r>
          </a:p>
        </c:rich>
      </c:tx>
      <c:layout>
        <c:manualLayout>
          <c:xMode val="edge"/>
          <c:yMode val="edge"/>
          <c:x val="0.41629691919578032"/>
          <c:y val="3.9525478895557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0261666814412"/>
          <c:y val="0.19930092614197051"/>
          <c:w val="0.72619153150510685"/>
          <c:h val="0.56177220117210402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effectLst/>
          </c:spPr>
          <c:marker>
            <c:symbol val="circle"/>
            <c:size val="7"/>
            <c:spPr>
              <a:solidFill>
                <a:schemeClr val="accent1"/>
              </a:solidFill>
              <a:effectLst/>
            </c:spPr>
          </c:marker>
          <c:cat>
            <c:strRef>
              <c:f>'人口の推移－２'!$A$45:$A$73</c:f>
              <c:strCache>
                <c:ptCount val="2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令和2年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</c:strCache>
            </c:strRef>
          </c:cat>
          <c:val>
            <c:numRef>
              <c:f>'人口の推移－２'!$C$44:$C$72</c:f>
              <c:numCache>
                <c:formatCode>#,##0_);[Red]\(#,##0\)</c:formatCode>
                <c:ptCount val="29"/>
                <c:pt idx="0">
                  <c:v>160100</c:v>
                </c:pt>
                <c:pt idx="1">
                  <c:v>160661</c:v>
                </c:pt>
                <c:pt idx="2">
                  <c:v>161644</c:v>
                </c:pt>
                <c:pt idx="3">
                  <c:v>162144</c:v>
                </c:pt>
                <c:pt idx="4">
                  <c:v>163809</c:v>
                </c:pt>
                <c:pt idx="5">
                  <c:v>164761</c:v>
                </c:pt>
                <c:pt idx="6">
                  <c:v>166098</c:v>
                </c:pt>
                <c:pt idx="7">
                  <c:v>167874</c:v>
                </c:pt>
                <c:pt idx="8">
                  <c:v>169187</c:v>
                </c:pt>
                <c:pt idx="9">
                  <c:v>170327</c:v>
                </c:pt>
                <c:pt idx="10">
                  <c:v>171302</c:v>
                </c:pt>
                <c:pt idx="11">
                  <c:v>172030</c:v>
                </c:pt>
                <c:pt idx="12">
                  <c:v>174785</c:v>
                </c:pt>
                <c:pt idx="13">
                  <c:v>175716</c:v>
                </c:pt>
                <c:pt idx="14">
                  <c:v>176986</c:v>
                </c:pt>
                <c:pt idx="15">
                  <c:v>176471</c:v>
                </c:pt>
                <c:pt idx="16">
                  <c:v>176785</c:v>
                </c:pt>
                <c:pt idx="17">
                  <c:v>180144</c:v>
                </c:pt>
                <c:pt idx="18">
                  <c:v>180194</c:v>
                </c:pt>
                <c:pt idx="19">
                  <c:v>182092</c:v>
                </c:pt>
                <c:pt idx="20">
                  <c:v>182897</c:v>
                </c:pt>
                <c:pt idx="21">
                  <c:v>185101</c:v>
                </c:pt>
                <c:pt idx="22">
                  <c:v>186375</c:v>
                </c:pt>
                <c:pt idx="23">
                  <c:v>187199</c:v>
                </c:pt>
                <c:pt idx="24">
                  <c:v>188461</c:v>
                </c:pt>
                <c:pt idx="25">
                  <c:v>190126</c:v>
                </c:pt>
                <c:pt idx="26">
                  <c:v>190590</c:v>
                </c:pt>
                <c:pt idx="27">
                  <c:v>189916</c:v>
                </c:pt>
                <c:pt idx="28">
                  <c:v>189959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7-44EC-A7C8-42EEB76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760"/>
        <c:axId val="92343680"/>
      </c:lineChart>
      <c:catAx>
        <c:axId val="92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7326385172727192"/>
              <c:y val="0.82417377897692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343680"/>
        <c:scaling>
          <c:orientation val="minMax"/>
          <c:min val="1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  <a:effectLst/>
          </c:spPr>
        </c:majorGridlines>
        <c:title>
          <c:tx>
            <c:rich>
              <a:bodyPr rot="0" vert="eaVert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3172003499562553E-2"/>
              <c:y val="0.42427042820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176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79518640267054064"/>
          <c:y val="7.729505839742061E-2"/>
          <c:w val="0.10738095238095238"/>
          <c:h val="2.5614467584075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&amp;C７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外国人住民人口の推移</a:t>
            </a:r>
          </a:p>
        </c:rich>
      </c:tx>
      <c:layout>
        <c:manualLayout>
          <c:xMode val="edge"/>
          <c:yMode val="edge"/>
          <c:x val="0.34175137198759242"/>
          <c:y val="3.6363791735335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2049058372"/>
          <c:y val="0.21860489939691521"/>
          <c:w val="0.86532128794666707"/>
          <c:h val="0.5604657527091127"/>
        </c:manualLayout>
      </c:layout>
      <c:lineChart>
        <c:grouping val="standard"/>
        <c:varyColors val="0"/>
        <c:ser>
          <c:idx val="1"/>
          <c:order val="0"/>
          <c:spPr>
            <a:ln cmpd="sng">
              <a:round/>
            </a:ln>
            <a:effectLst/>
          </c:spPr>
          <c:marker>
            <c:symbol val="circle"/>
            <c:size val="7"/>
            <c:spPr>
              <a:ln>
                <a:noFill/>
              </a:ln>
              <a:effectLst/>
            </c:spPr>
          </c:marker>
          <c:cat>
            <c:strRef>
              <c:f>外国人推移!$A$3:$A$27</c:f>
              <c:strCache>
                <c:ptCount val="25"/>
                <c:pt idx="0">
                  <c:v>平成13年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令和2年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外国人推移!$F$3:$F$27</c:f>
              <c:numCache>
                <c:formatCode>#,##0;"△ "#,##0</c:formatCode>
                <c:ptCount val="25"/>
                <c:pt idx="0">
                  <c:v>3003</c:v>
                </c:pt>
                <c:pt idx="1">
                  <c:v>3019</c:v>
                </c:pt>
                <c:pt idx="2">
                  <c:v>2904</c:v>
                </c:pt>
                <c:pt idx="3">
                  <c:v>2871</c:v>
                </c:pt>
                <c:pt idx="4">
                  <c:v>2878</c:v>
                </c:pt>
                <c:pt idx="5">
                  <c:v>2961</c:v>
                </c:pt>
                <c:pt idx="6">
                  <c:v>3005</c:v>
                </c:pt>
                <c:pt idx="7">
                  <c:v>3200</c:v>
                </c:pt>
                <c:pt idx="8">
                  <c:v>3204</c:v>
                </c:pt>
                <c:pt idx="9">
                  <c:v>3103</c:v>
                </c:pt>
                <c:pt idx="10">
                  <c:v>3107</c:v>
                </c:pt>
                <c:pt idx="11">
                  <c:v>2976</c:v>
                </c:pt>
                <c:pt idx="12">
                  <c:v>2844</c:v>
                </c:pt>
                <c:pt idx="13">
                  <c:v>2794</c:v>
                </c:pt>
                <c:pt idx="14">
                  <c:v>2958</c:v>
                </c:pt>
                <c:pt idx="15">
                  <c:v>3013</c:v>
                </c:pt>
                <c:pt idx="16">
                  <c:v>3376</c:v>
                </c:pt>
                <c:pt idx="17">
                  <c:v>3635</c:v>
                </c:pt>
                <c:pt idx="18">
                  <c:v>3813</c:v>
                </c:pt>
                <c:pt idx="19">
                  <c:v>3943</c:v>
                </c:pt>
                <c:pt idx="20">
                  <c:v>3673</c:v>
                </c:pt>
                <c:pt idx="21">
                  <c:v>3516</c:v>
                </c:pt>
                <c:pt idx="22">
                  <c:v>3977</c:v>
                </c:pt>
                <c:pt idx="23">
                  <c:v>4332</c:v>
                </c:pt>
                <c:pt idx="24">
                  <c:v>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2-4DA3-91CA-5F52745C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2080"/>
        <c:axId val="95584256"/>
      </c:lineChart>
      <c:catAx>
        <c:axId val="9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5353544190814532"/>
              <c:y val="0.86545467863030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0298965154608196E-3"/>
              <c:y val="0.44735713849722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2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  <a:round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34828543548413E-2"/>
          <c:y val="0.10194277631241706"/>
          <c:w val="0.8037799065730753"/>
          <c:h val="0.83259874963095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年齢構成!$L$4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年齢構成!$L$5:$L$24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年齢構成!$K$5:$K$24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47C-46CD-8048-E140D237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9968"/>
        <c:axId val="88901504"/>
      </c:barChart>
      <c:catAx>
        <c:axId val="88899968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one"/>
        <c:crossAx val="88901504"/>
        <c:crosses val="autoZero"/>
        <c:auto val="1"/>
        <c:lblAlgn val="ctr"/>
        <c:lblOffset val="100"/>
        <c:noMultiLvlLbl val="0"/>
      </c:catAx>
      <c:valAx>
        <c:axId val="889015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0863848697613159"/>
              <c:y val="0.96601552741630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9996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5633423180593"/>
          <c:y val="8.6526576019777743E-2"/>
          <c:w val="0.7304582210242585"/>
          <c:h val="0.82818294190358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年齢構成!$N$5:$N$24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年齢構成!$M$5:$M$24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BE4-4AC4-A286-967A5D00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880"/>
        <c:axId val="139972608"/>
      </c:barChart>
      <c:catAx>
        <c:axId val="139818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年　齢</a:t>
                </a:r>
              </a:p>
            </c:rich>
          </c:tx>
          <c:layout>
            <c:manualLayout>
              <c:xMode val="edge"/>
              <c:yMode val="edge"/>
              <c:x val="5.1671400312497555E-2"/>
              <c:y val="2.278163313640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9552235589319682"/>
              <c:y val="0.94640127956813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81888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図４　年齢（</a:t>
            </a:r>
            <a:r>
              <a:rPr lang="en-US" altLang="ja-JP" sz="1400">
                <a:latin typeface="ＭＳ ゴシック" pitchFamily="49" charset="-128"/>
                <a:ea typeface="ＭＳ ゴシック" pitchFamily="49" charset="-128"/>
              </a:rPr>
              <a:t>10</a:t>
            </a: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歳階級）別人口構成比</a:t>
            </a:r>
          </a:p>
        </c:rich>
      </c:tx>
      <c:layout>
        <c:manualLayout>
          <c:xMode val="edge"/>
          <c:yMode val="edge"/>
          <c:x val="0.24628909568122168"/>
          <c:y val="1.02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52772570088"/>
          <c:y val="0.17621609798775545"/>
          <c:w val="0.58333446361619468"/>
          <c:h val="0.76562694709002665"/>
        </c:manualLayout>
      </c:layout>
      <c:doughnutChart>
        <c:varyColors val="1"/>
        <c:ser>
          <c:idx val="0"/>
          <c:order val="0"/>
          <c:tx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2.3809523809523812E-2"/>
                  <c:y val="-2.08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D-41BA-9B0F-E56A3181C020}"/>
                </c:ext>
              </c:extLst>
            </c:dLbl>
            <c:dLbl>
              <c:idx val="2"/>
              <c:layout>
                <c:manualLayout>
                  <c:x val="0"/>
                  <c:y val="1.3888888888889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D-41BA-9B0F-E56A3181C020}"/>
                </c:ext>
              </c:extLst>
            </c:dLbl>
            <c:dLbl>
              <c:idx val="8"/>
              <c:layout>
                <c:manualLayout>
                  <c:x val="-5.2640801717967076E-2"/>
                  <c:y val="-0.16754658142979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D-41BA-9B0F-E56A3181C020}"/>
                </c:ext>
              </c:extLst>
            </c:dLbl>
            <c:dLbl>
              <c:idx val="9"/>
              <c:layout>
                <c:manualLayout>
                  <c:x val="3.6763540921021236E-2"/>
                  <c:y val="-0.17779449598503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D-41BA-9B0F-E56A3181C0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cat>
          <c:val>
            <c:numRef>
              <c:f>構成比!$E$6:$E$15</c:f>
              <c:numCache>
                <c:formatCode>0.00_ </c:formatCode>
                <c:ptCount val="10"/>
                <c:pt idx="0">
                  <c:v>7.5796469235735993</c:v>
                </c:pt>
                <c:pt idx="1">
                  <c:v>8.9329490753135214</c:v>
                </c:pt>
                <c:pt idx="2">
                  <c:v>11.757665475046851</c:v>
                </c:pt>
                <c:pt idx="3">
                  <c:v>12.169745455309007</c:v>
                </c:pt>
                <c:pt idx="4">
                  <c:v>15.186590864948005</c:v>
                </c:pt>
                <c:pt idx="5">
                  <c:v>16.043822212423294</c:v>
                </c:pt>
                <c:pt idx="6">
                  <c:v>10.800170081418605</c:v>
                </c:pt>
                <c:pt idx="7">
                  <c:v>9.3518533100258807</c:v>
                </c:pt>
                <c:pt idx="8">
                  <c:v>6.2305443130338016</c:v>
                </c:pt>
                <c:pt idx="9">
                  <c:v>1.9470122889074368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D-41BA-9B0F-E56A3181C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2806537480688"/>
          <c:y val="0.14406848524740046"/>
          <c:w val="0.77842880326984576"/>
          <c:h val="0.79442666605449863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平均年齢!$H$4:$H$24</c:f>
              <c:strCache>
                <c:ptCount val="21"/>
                <c:pt idx="0">
                  <c:v>平成17年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令和2年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</c:strCache>
            </c:strRef>
          </c:cat>
          <c:val>
            <c:numRef>
              <c:f>平均年齢!$I$4:$I$24</c:f>
              <c:numCache>
                <c:formatCode>0.0_);[Red]\(0.0\)</c:formatCode>
                <c:ptCount val="21"/>
                <c:pt idx="0">
                  <c:v>41.1</c:v>
                </c:pt>
                <c:pt idx="1">
                  <c:v>41.4</c:v>
                </c:pt>
                <c:pt idx="2">
                  <c:v>41.6</c:v>
                </c:pt>
                <c:pt idx="3">
                  <c:v>41.8</c:v>
                </c:pt>
                <c:pt idx="4">
                  <c:v>42.02</c:v>
                </c:pt>
                <c:pt idx="5">
                  <c:v>42.24</c:v>
                </c:pt>
                <c:pt idx="6">
                  <c:v>42.59</c:v>
                </c:pt>
                <c:pt idx="7">
                  <c:v>42.85</c:v>
                </c:pt>
                <c:pt idx="8">
                  <c:v>42.96</c:v>
                </c:pt>
                <c:pt idx="9">
                  <c:v>43.2</c:v>
                </c:pt>
                <c:pt idx="10">
                  <c:v>43.3</c:v>
                </c:pt>
                <c:pt idx="11" formatCode="#,##0.0">
                  <c:v>43.5</c:v>
                </c:pt>
                <c:pt idx="12" formatCode="#,##0.0">
                  <c:v>43.5</c:v>
                </c:pt>
                <c:pt idx="13" formatCode="#,##0.0">
                  <c:v>43.7</c:v>
                </c:pt>
                <c:pt idx="14" formatCode="#,##0.0">
                  <c:v>44.4</c:v>
                </c:pt>
                <c:pt idx="15" formatCode="#,##0.0">
                  <c:v>44.6</c:v>
                </c:pt>
                <c:pt idx="16" formatCode="#,##0.0">
                  <c:v>44.8</c:v>
                </c:pt>
                <c:pt idx="17" formatCode="#,##0.0">
                  <c:v>45</c:v>
                </c:pt>
                <c:pt idx="18" formatCode="#,##0.0">
                  <c:v>45.27</c:v>
                </c:pt>
                <c:pt idx="19" formatCode="#,##0.0">
                  <c:v>45</c:v>
                </c:pt>
                <c:pt idx="20" formatCode="#,##0.0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D-4B7B-AABD-0ECF083E5D3B}"/>
            </c:ext>
          </c:extLst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平均年齢!$H$4:$H$24</c:f>
              <c:strCache>
                <c:ptCount val="21"/>
                <c:pt idx="0">
                  <c:v>平成17年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令和2年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</c:strCache>
            </c:strRef>
          </c:cat>
          <c:val>
            <c:numRef>
              <c:f>平均年齢!$J$4:$J$24</c:f>
              <c:numCache>
                <c:formatCode>0.0_);[Red]\(0.0\)</c:formatCode>
                <c:ptCount val="21"/>
                <c:pt idx="0">
                  <c:v>39.799999999999997</c:v>
                </c:pt>
                <c:pt idx="1">
                  <c:v>40.1</c:v>
                </c:pt>
                <c:pt idx="2">
                  <c:v>40.4</c:v>
                </c:pt>
                <c:pt idx="3">
                  <c:v>40.5</c:v>
                </c:pt>
                <c:pt idx="4">
                  <c:v>40.78</c:v>
                </c:pt>
                <c:pt idx="5">
                  <c:v>40.96</c:v>
                </c:pt>
                <c:pt idx="6">
                  <c:v>41.29</c:v>
                </c:pt>
                <c:pt idx="7">
                  <c:v>41.54</c:v>
                </c:pt>
                <c:pt idx="8">
                  <c:v>41.66</c:v>
                </c:pt>
                <c:pt idx="9">
                  <c:v>41.9</c:v>
                </c:pt>
                <c:pt idx="10">
                  <c:v>42</c:v>
                </c:pt>
                <c:pt idx="11" formatCode="#,##0.0">
                  <c:v>42.1</c:v>
                </c:pt>
                <c:pt idx="12" formatCode="#,##0.0">
                  <c:v>42.2</c:v>
                </c:pt>
                <c:pt idx="13" formatCode="#,##0.0">
                  <c:v>42.4</c:v>
                </c:pt>
                <c:pt idx="14" formatCode="#,##0.0">
                  <c:v>43</c:v>
                </c:pt>
                <c:pt idx="15" formatCode="#,##0.0">
                  <c:v>43.2</c:v>
                </c:pt>
                <c:pt idx="16" formatCode="#,##0.0">
                  <c:v>43.4</c:v>
                </c:pt>
                <c:pt idx="17" formatCode="#,##0.0">
                  <c:v>43.6</c:v>
                </c:pt>
                <c:pt idx="18" formatCode="#,##0.0">
                  <c:v>43.85</c:v>
                </c:pt>
                <c:pt idx="19" formatCode="#,##0.0">
                  <c:v>43.59</c:v>
                </c:pt>
                <c:pt idx="20" formatCode="#,##0.0">
                  <c:v>43.81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B7B-AABD-0ECF083E5D3B}"/>
            </c:ext>
          </c:extLst>
        </c:ser>
        <c:ser>
          <c:idx val="2"/>
          <c:order val="2"/>
          <c:tx>
            <c:v>女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平均年齢!$H$4:$H$24</c:f>
              <c:strCache>
                <c:ptCount val="21"/>
                <c:pt idx="0">
                  <c:v>平成17年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令和2年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</c:strCache>
            </c:strRef>
          </c:cat>
          <c:val>
            <c:numRef>
              <c:f>平均年齢!$K$4:$K$24</c:f>
              <c:numCache>
                <c:formatCode>0.0_);[Red]\(0.0\)</c:formatCode>
                <c:ptCount val="21"/>
                <c:pt idx="0">
                  <c:v>42.4</c:v>
                </c:pt>
                <c:pt idx="1">
                  <c:v>42.6</c:v>
                </c:pt>
                <c:pt idx="2">
                  <c:v>42.9</c:v>
                </c:pt>
                <c:pt idx="3">
                  <c:v>43</c:v>
                </c:pt>
                <c:pt idx="4">
                  <c:v>43.24</c:v>
                </c:pt>
                <c:pt idx="5">
                  <c:v>43.49</c:v>
                </c:pt>
                <c:pt idx="6">
                  <c:v>43.86</c:v>
                </c:pt>
                <c:pt idx="7">
                  <c:v>44.12</c:v>
                </c:pt>
                <c:pt idx="8">
                  <c:v>44.2</c:v>
                </c:pt>
                <c:pt idx="9" formatCode="General">
                  <c:v>44.5</c:v>
                </c:pt>
                <c:pt idx="10" formatCode="#,##0.0">
                  <c:v>44.6</c:v>
                </c:pt>
                <c:pt idx="11" formatCode="#,##0.0">
                  <c:v>44.7</c:v>
                </c:pt>
                <c:pt idx="12" formatCode="#,##0.0">
                  <c:v>44.8</c:v>
                </c:pt>
                <c:pt idx="13" formatCode="#,##0.0">
                  <c:v>45</c:v>
                </c:pt>
                <c:pt idx="14" formatCode="#,##0.0">
                  <c:v>45.7</c:v>
                </c:pt>
                <c:pt idx="15" formatCode="#,##0.0">
                  <c:v>45.9</c:v>
                </c:pt>
                <c:pt idx="16" formatCode="#,##0.0">
                  <c:v>46.1</c:v>
                </c:pt>
                <c:pt idx="17" formatCode="#,##0.0">
                  <c:v>46.4</c:v>
                </c:pt>
                <c:pt idx="18" formatCode="#,##0.0">
                  <c:v>46.62</c:v>
                </c:pt>
                <c:pt idx="19" formatCode="#,##0.0">
                  <c:v>46.35</c:v>
                </c:pt>
                <c:pt idx="20" formatCode="#,##0.0">
                  <c:v>46.51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D-4B7B-AABD-0ECF083E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448"/>
        <c:axId val="140602752"/>
      </c:lineChart>
      <c:catAx>
        <c:axId val="140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89839434192863299"/>
              <c:y val="0.94958949096880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2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602752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eaVert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2.363941148577802E-3"/>
              <c:y val="0.4146438591727758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0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08867419942415"/>
          <c:y val="2.0125139156367048E-2"/>
          <c:w val="0.17021337981607731"/>
          <c:h val="8.4355731043823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&amp;C&amp;14第１２表　&amp;A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0</xdr:rowOff>
    </xdr:from>
    <xdr:to>
      <xdr:col>9</xdr:col>
      <xdr:colOff>400050</xdr:colOff>
      <xdr:row>50</xdr:row>
      <xdr:rowOff>95250</xdr:rowOff>
    </xdr:to>
    <xdr:graphicFrame macro="">
      <xdr:nvGraphicFramePr>
        <xdr:cNvPr id="610322" name="Chart 2">
          <a:extLst>
            <a:ext uri="{FF2B5EF4-FFF2-40B4-BE49-F238E27FC236}">
              <a16:creationId xmlns:a16="http://schemas.microsoft.com/office/drawing/2014/main" id="{00000000-0008-0000-0400-00001250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100"/>
        </a:p>
      </cdr:txBody>
    </cdr:sp>
  </cdr:relSizeAnchor>
  <cdr:relSizeAnchor xmlns:cdr="http://schemas.openxmlformats.org/drawingml/2006/chartDrawing">
    <cdr:from>
      <cdr:x>0.75333</cdr:x>
      <cdr:y>0.76475</cdr:y>
    </cdr:from>
    <cdr:to>
      <cdr:x>0.80999</cdr:x>
      <cdr:y>0.87308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8945407-930C-46E5-9EC6-6D6E00B87651}"/>
            </a:ext>
          </a:extLst>
        </cdr:cNvPr>
        <cdr:cNvSpPr txBox="1"/>
      </cdr:nvSpPr>
      <cdr:spPr>
        <a:xfrm xmlns:a="http://schemas.openxmlformats.org/drawingml/2006/main">
          <a:off x="4305294" y="6007061"/>
          <a:ext cx="323812" cy="85092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j-ea"/>
              <a:ea typeface="+mj-ea"/>
            </a:rPr>
            <a:t>令和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0.14889</cdr:x>
      <cdr:y>0.76395</cdr:y>
    </cdr:from>
    <cdr:to>
      <cdr:x>0.20556</cdr:x>
      <cdr:y>0.87227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243BFB-C088-51EB-A292-1EA243164A60}"/>
            </a:ext>
          </a:extLst>
        </cdr:cNvPr>
        <cdr:cNvSpPr txBox="1"/>
      </cdr:nvSpPr>
      <cdr:spPr>
        <a:xfrm xmlns:a="http://schemas.openxmlformats.org/drawingml/2006/main">
          <a:off x="850900" y="6000777"/>
          <a:ext cx="323869" cy="85084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j-ea"/>
              <a:ea typeface="+mj-ea"/>
            </a:rPr>
            <a:t>平成</a:t>
          </a:r>
          <a:r>
            <a:rPr kumimoji="1" lang="en-US" altLang="ja-JP" sz="1100">
              <a:latin typeface="+mj-ea"/>
              <a:ea typeface="+mj-ea"/>
            </a:rPr>
            <a:t>9</a:t>
          </a:r>
          <a:r>
            <a:rPr kumimoji="1" lang="ja-JP" altLang="en-US" sz="11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142875</xdr:rowOff>
    </xdr:from>
    <xdr:to>
      <xdr:col>7</xdr:col>
      <xdr:colOff>0</xdr:colOff>
      <xdr:row>51</xdr:row>
      <xdr:rowOff>0</xdr:rowOff>
    </xdr:to>
    <xdr:graphicFrame macro="">
      <xdr:nvGraphicFramePr>
        <xdr:cNvPr id="151646" name="Chart 3">
          <a:extLst>
            <a:ext uri="{FF2B5EF4-FFF2-40B4-BE49-F238E27FC236}">
              <a16:creationId xmlns:a16="http://schemas.microsoft.com/office/drawing/2014/main" id="{00000000-0008-0000-0500-00005E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46</xdr:row>
      <xdr:rowOff>66674</xdr:rowOff>
    </xdr:from>
    <xdr:to>
      <xdr:col>5</xdr:col>
      <xdr:colOff>542925</xdr:colOff>
      <xdr:row>50</xdr:row>
      <xdr:rowOff>57149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945407-930C-46E5-9EC6-6D6E00B87651}"/>
            </a:ext>
          </a:extLst>
        </xdr:cNvPr>
        <xdr:cNvSpPr txBox="1"/>
      </xdr:nvSpPr>
      <xdr:spPr>
        <a:xfrm>
          <a:off x="4006850" y="8340724"/>
          <a:ext cx="200025" cy="650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800"/>
            <a:t>令和</a:t>
          </a:r>
          <a:r>
            <a:rPr kumimoji="1" lang="en-US" altLang="ja-JP" sz="800">
              <a:latin typeface="+mj-ea"/>
              <a:ea typeface="+mj-ea"/>
            </a:rPr>
            <a:t>2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219075</xdr:colOff>
      <xdr:row>48</xdr:row>
      <xdr:rowOff>19050</xdr:rowOff>
    </xdr:to>
    <xdr:graphicFrame macro="">
      <xdr:nvGraphicFramePr>
        <xdr:cNvPr id="10453" name="Chart 3">
          <a:extLst>
            <a:ext uri="{FF2B5EF4-FFF2-40B4-BE49-F238E27FC236}">
              <a16:creationId xmlns:a16="http://schemas.microsoft.com/office/drawing/2014/main" id="{00000000-0008-0000-0C00-0000D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</xdr:row>
      <xdr:rowOff>152400</xdr:rowOff>
    </xdr:from>
    <xdr:to>
      <xdr:col>9</xdr:col>
      <xdr:colOff>209550</xdr:colOff>
      <xdr:row>48</xdr:row>
      <xdr:rowOff>142875</xdr:rowOff>
    </xdr:to>
    <xdr:graphicFrame macro="">
      <xdr:nvGraphicFramePr>
        <xdr:cNvPr id="10454" name="Chart 4">
          <a:extLst>
            <a:ext uri="{FF2B5EF4-FFF2-40B4-BE49-F238E27FC236}">
              <a16:creationId xmlns:a16="http://schemas.microsoft.com/office/drawing/2014/main" id="{00000000-0008-0000-0C00-0000D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47625</xdr:rowOff>
    </xdr:from>
    <xdr:to>
      <xdr:col>7</xdr:col>
      <xdr:colOff>485775</xdr:colOff>
      <xdr:row>39</xdr:row>
      <xdr:rowOff>123825</xdr:rowOff>
    </xdr:to>
    <xdr:graphicFrame macro="">
      <xdr:nvGraphicFramePr>
        <xdr:cNvPr id="8346" name="Chart 1">
          <a:extLst>
            <a:ext uri="{FF2B5EF4-FFF2-40B4-BE49-F238E27FC236}">
              <a16:creationId xmlns:a16="http://schemas.microsoft.com/office/drawing/2014/main" id="{00000000-0008-0000-0D00-00009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400050</xdr:colOff>
      <xdr:row>27</xdr:row>
      <xdr:rowOff>114300</xdr:rowOff>
    </xdr:from>
    <xdr:ext cx="1028699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514600" y="7435850"/>
          <a:ext cx="10286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総数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190,497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（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％）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0.42909</cdr:x>
      <cdr:y>0.18069</cdr:y>
    </cdr:from>
    <cdr:to>
      <cdr:x>0.45091</cdr:x>
      <cdr:y>0.27228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9E2CAF3F-DEAA-A484-2B6A-FF5D419288A3}"/>
            </a:ext>
          </a:extLst>
        </cdr:cNvPr>
        <cdr:cNvCxnSpPr/>
      </cdr:nvCxnSpPr>
      <cdr:spPr bwMode="auto">
        <a:xfrm xmlns:a="http://schemas.openxmlformats.org/drawingml/2006/main">
          <a:off x="2247900" y="695325"/>
          <a:ext cx="114300" cy="3524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0.51091</cdr:x>
      <cdr:y>0.13614</cdr:y>
    </cdr:from>
    <cdr:to>
      <cdr:x>0.51273</cdr:x>
      <cdr:y>0.22772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63D5010-4EE7-C2D3-4EC0-3B93D8FCB00F}"/>
            </a:ext>
          </a:extLst>
        </cdr:cNvPr>
        <cdr:cNvCxnSpPr/>
      </cdr:nvCxnSpPr>
      <cdr:spPr bwMode="auto">
        <a:xfrm xmlns:a="http://schemas.openxmlformats.org/drawingml/2006/main">
          <a:off x="2676525" y="523875"/>
          <a:ext cx="9525" cy="3524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25</xdr:row>
      <xdr:rowOff>3175</xdr:rowOff>
    </xdr:from>
    <xdr:to>
      <xdr:col>4</xdr:col>
      <xdr:colOff>200610</xdr:colOff>
      <xdr:row>30</xdr:row>
      <xdr:rowOff>706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93B66A5-E765-6BE8-F4BE-A7705CA8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169275"/>
          <a:ext cx="2353260" cy="823031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25</xdr:row>
      <xdr:rowOff>3175</xdr:rowOff>
    </xdr:from>
    <xdr:to>
      <xdr:col>9</xdr:col>
      <xdr:colOff>328543</xdr:colOff>
      <xdr:row>29</xdr:row>
      <xdr:rowOff>37779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49DF991-256C-1D64-4C21-C7C79953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8169275"/>
          <a:ext cx="2865368" cy="695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26810</xdr:colOff>
      <xdr:row>25</xdr:row>
      <xdr:rowOff>19050</xdr:rowOff>
    </xdr:from>
    <xdr:to>
      <xdr:col>3</xdr:col>
      <xdr:colOff>685503</xdr:colOff>
      <xdr:row>30</xdr:row>
      <xdr:rowOff>28774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68C278C-C0C8-6357-0100-464C492A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810" y="8238772"/>
          <a:ext cx="2450804" cy="835224"/>
        </a:xfrm>
        <a:prstGeom prst="rect">
          <a:avLst/>
        </a:prstGeom>
      </xdr:spPr>
    </xdr:pic>
    <xdr:clientData/>
  </xdr:twoCellAnchor>
  <xdr:twoCellAnchor editAs="oneCell">
    <xdr:from>
      <xdr:col>3</xdr:col>
      <xdr:colOff>897468</xdr:colOff>
      <xdr:row>25</xdr:row>
      <xdr:rowOff>19050</xdr:rowOff>
    </xdr:from>
    <xdr:to>
      <xdr:col>6</xdr:col>
      <xdr:colOff>617772</xdr:colOff>
      <xdr:row>30</xdr:row>
      <xdr:rowOff>28774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ABDAFF8-7D4F-28DE-5FD0-5D004934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579" y="8238772"/>
          <a:ext cx="2450804" cy="835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6</xdr:col>
      <xdr:colOff>295275</xdr:colOff>
      <xdr:row>12</xdr:row>
      <xdr:rowOff>161925</xdr:rowOff>
    </xdr:to>
    <xdr:graphicFrame macro="">
      <xdr:nvGraphicFramePr>
        <xdr:cNvPr id="13420" name="Chart 2">
          <a:extLst>
            <a:ext uri="{FF2B5EF4-FFF2-40B4-BE49-F238E27FC236}">
              <a16:creationId xmlns:a16="http://schemas.microsoft.com/office/drawing/2014/main" id="{00000000-0008-0000-1300-00006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tabSelected="1" view="pageLayout" zoomScaleNormal="100" zoomScaleSheetLayoutView="100" workbookViewId="0">
      <selection sqref="A1:C1"/>
    </sheetView>
  </sheetViews>
  <sheetFormatPr defaultColWidth="9" defaultRowHeight="13"/>
  <cols>
    <col min="1" max="3" width="3.26953125" style="2" customWidth="1"/>
    <col min="4" max="15" width="6.6328125" style="2" customWidth="1"/>
    <col min="16" max="16" width="9.453125" style="2" bestFit="1" customWidth="1"/>
    <col min="17" max="18" width="5.26953125" style="87" bestFit="1" customWidth="1"/>
    <col min="19" max="31" width="6.08984375" style="2" customWidth="1"/>
    <col min="32" max="16384" width="9" style="2"/>
  </cols>
  <sheetData>
    <row r="1" spans="1:19" ht="28.5" customHeight="1">
      <c r="A1" s="394" t="s">
        <v>0</v>
      </c>
      <c r="B1" s="395"/>
      <c r="C1" s="396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65" t="s">
        <v>1</v>
      </c>
      <c r="Q1" s="85"/>
    </row>
    <row r="2" spans="1:19" ht="22.5" customHeight="1">
      <c r="A2" s="398" t="s">
        <v>16</v>
      </c>
      <c r="B2" s="399"/>
      <c r="C2" s="400"/>
      <c r="D2" s="172">
        <v>96752</v>
      </c>
      <c r="E2" s="172">
        <v>96685</v>
      </c>
      <c r="F2" s="172">
        <v>96647</v>
      </c>
      <c r="G2" s="172">
        <v>97228</v>
      </c>
      <c r="H2" s="172">
        <v>97680</v>
      </c>
      <c r="I2" s="172">
        <v>97705</v>
      </c>
      <c r="J2" s="172">
        <v>97642</v>
      </c>
      <c r="K2" s="172">
        <v>97607</v>
      </c>
      <c r="L2" s="172">
        <v>97604</v>
      </c>
      <c r="M2" s="172">
        <v>97712</v>
      </c>
      <c r="N2" s="172">
        <v>97800</v>
      </c>
      <c r="O2" s="172">
        <v>97753</v>
      </c>
      <c r="P2" s="408"/>
      <c r="Q2" s="85"/>
    </row>
    <row r="3" spans="1:19" ht="22.5" customHeight="1">
      <c r="A3" s="401" t="s">
        <v>139</v>
      </c>
      <c r="B3" s="404" t="s">
        <v>3</v>
      </c>
      <c r="C3" s="404"/>
      <c r="D3" s="172">
        <v>92506</v>
      </c>
      <c r="E3" s="172">
        <v>92467</v>
      </c>
      <c r="F3" s="172">
        <v>92417</v>
      </c>
      <c r="G3" s="172">
        <v>92596</v>
      </c>
      <c r="H3" s="172">
        <v>92741</v>
      </c>
      <c r="I3" s="172">
        <v>92758</v>
      </c>
      <c r="J3" s="172">
        <v>92714</v>
      </c>
      <c r="K3" s="172">
        <v>92683</v>
      </c>
      <c r="L3" s="172">
        <v>92681</v>
      </c>
      <c r="M3" s="172">
        <v>92729</v>
      </c>
      <c r="N3" s="172">
        <v>92735</v>
      </c>
      <c r="O3" s="172">
        <v>92713</v>
      </c>
      <c r="P3" s="409"/>
      <c r="Q3" s="85"/>
    </row>
    <row r="4" spans="1:19" ht="22.5" customHeight="1">
      <c r="A4" s="402"/>
      <c r="B4" s="405" t="s">
        <v>4</v>
      </c>
      <c r="C4" s="405"/>
      <c r="D4" s="172">
        <v>97453</v>
      </c>
      <c r="E4" s="172">
        <v>97389</v>
      </c>
      <c r="F4" s="172">
        <v>97383</v>
      </c>
      <c r="G4" s="172">
        <v>97713</v>
      </c>
      <c r="H4" s="172">
        <v>97955</v>
      </c>
      <c r="I4" s="172">
        <v>97964</v>
      </c>
      <c r="J4" s="172">
        <v>97904</v>
      </c>
      <c r="K4" s="172">
        <v>97861</v>
      </c>
      <c r="L4" s="172">
        <v>97830</v>
      </c>
      <c r="M4" s="172">
        <v>97864</v>
      </c>
      <c r="N4" s="172">
        <v>97907</v>
      </c>
      <c r="O4" s="172">
        <v>97910</v>
      </c>
      <c r="P4" s="409"/>
      <c r="Q4" s="85"/>
    </row>
    <row r="5" spans="1:19" ht="22.5" customHeight="1">
      <c r="A5" s="403"/>
      <c r="B5" s="406" t="s">
        <v>1</v>
      </c>
      <c r="C5" s="406"/>
      <c r="D5" s="158">
        <v>189959</v>
      </c>
      <c r="E5" s="158">
        <v>189856</v>
      </c>
      <c r="F5" s="158">
        <v>189800</v>
      </c>
      <c r="G5" s="158">
        <v>190309</v>
      </c>
      <c r="H5" s="158">
        <v>190696</v>
      </c>
      <c r="I5" s="158">
        <v>190722</v>
      </c>
      <c r="J5" s="158">
        <v>190618</v>
      </c>
      <c r="K5" s="158">
        <v>190544</v>
      </c>
      <c r="L5" s="158">
        <v>190511</v>
      </c>
      <c r="M5" s="158">
        <v>190593</v>
      </c>
      <c r="N5" s="158">
        <v>190642</v>
      </c>
      <c r="O5" s="158">
        <v>190623</v>
      </c>
      <c r="P5" s="410"/>
      <c r="Q5" s="85"/>
    </row>
    <row r="6" spans="1:19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88"/>
      <c r="Q6" s="85"/>
    </row>
    <row r="7" spans="1:19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88"/>
      <c r="Q7" s="85"/>
    </row>
    <row r="8" spans="1:19" ht="32.25" customHeight="1">
      <c r="A8" s="397" t="s">
        <v>172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85"/>
    </row>
    <row r="9" spans="1:19" ht="20.25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380" t="s">
        <v>173</v>
      </c>
      <c r="M9" s="380"/>
      <c r="N9" s="380"/>
      <c r="O9" s="380"/>
      <c r="P9" s="380"/>
      <c r="Q9" s="85"/>
    </row>
    <row r="10" spans="1:19" ht="28.5" customHeight="1">
      <c r="A10" s="394" t="s">
        <v>0</v>
      </c>
      <c r="B10" s="395"/>
      <c r="C10" s="396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 t="s">
        <v>1</v>
      </c>
      <c r="Q10" s="85"/>
    </row>
    <row r="11" spans="1:19" ht="22.5" customHeight="1">
      <c r="A11" s="387" t="s">
        <v>8</v>
      </c>
      <c r="B11" s="387" t="s">
        <v>2</v>
      </c>
      <c r="C11" s="1" t="s">
        <v>3</v>
      </c>
      <c r="D11" s="298">
        <v>53</v>
      </c>
      <c r="E11" s="298">
        <v>51</v>
      </c>
      <c r="F11" s="298">
        <v>40</v>
      </c>
      <c r="G11" s="298">
        <v>48</v>
      </c>
      <c r="H11" s="298">
        <v>48</v>
      </c>
      <c r="I11" s="298">
        <v>46</v>
      </c>
      <c r="J11" s="298">
        <v>50</v>
      </c>
      <c r="K11" s="298">
        <v>51</v>
      </c>
      <c r="L11" s="298">
        <v>40</v>
      </c>
      <c r="M11" s="298">
        <v>46</v>
      </c>
      <c r="N11" s="298">
        <v>47</v>
      </c>
      <c r="O11" s="173">
        <v>50</v>
      </c>
      <c r="P11" s="155">
        <v>570</v>
      </c>
      <c r="Q11" s="86"/>
    </row>
    <row r="12" spans="1:19" ht="22.5" customHeight="1">
      <c r="A12" s="388"/>
      <c r="B12" s="388"/>
      <c r="C12" s="1" t="s">
        <v>4</v>
      </c>
      <c r="D12" s="298">
        <v>49</v>
      </c>
      <c r="E12" s="298">
        <v>39</v>
      </c>
      <c r="F12" s="298">
        <v>46</v>
      </c>
      <c r="G12" s="298">
        <v>47</v>
      </c>
      <c r="H12" s="298">
        <v>47</v>
      </c>
      <c r="I12" s="298">
        <v>46</v>
      </c>
      <c r="J12" s="298">
        <v>59</v>
      </c>
      <c r="K12" s="298">
        <v>47</v>
      </c>
      <c r="L12" s="298">
        <v>46</v>
      </c>
      <c r="M12" s="298">
        <v>50</v>
      </c>
      <c r="N12" s="298">
        <v>46</v>
      </c>
      <c r="O12" s="173">
        <v>51</v>
      </c>
      <c r="P12" s="155">
        <v>573</v>
      </c>
      <c r="Q12" s="85"/>
    </row>
    <row r="13" spans="1:19" ht="22.5" customHeight="1">
      <c r="A13" s="388"/>
      <c r="B13" s="389"/>
      <c r="C13" s="290" t="s">
        <v>1</v>
      </c>
      <c r="D13" s="155">
        <v>102</v>
      </c>
      <c r="E13" s="155">
        <v>90</v>
      </c>
      <c r="F13" s="155">
        <v>86</v>
      </c>
      <c r="G13" s="155">
        <v>95</v>
      </c>
      <c r="H13" s="155">
        <v>95</v>
      </c>
      <c r="I13" s="155">
        <v>92</v>
      </c>
      <c r="J13" s="155">
        <v>109</v>
      </c>
      <c r="K13" s="155">
        <v>98</v>
      </c>
      <c r="L13" s="155">
        <v>86</v>
      </c>
      <c r="M13" s="155">
        <v>96</v>
      </c>
      <c r="N13" s="155">
        <v>93</v>
      </c>
      <c r="O13" s="155">
        <v>101</v>
      </c>
      <c r="P13" s="156">
        <v>1143</v>
      </c>
      <c r="Q13" s="85"/>
    </row>
    <row r="14" spans="1:19" ht="22.5" customHeight="1">
      <c r="A14" s="388"/>
      <c r="B14" s="387" t="s">
        <v>5</v>
      </c>
      <c r="C14" s="1" t="s">
        <v>3</v>
      </c>
      <c r="D14" s="298">
        <v>88</v>
      </c>
      <c r="E14" s="298">
        <v>74</v>
      </c>
      <c r="F14" s="298">
        <v>77</v>
      </c>
      <c r="G14" s="298">
        <v>88</v>
      </c>
      <c r="H14" s="298">
        <v>62</v>
      </c>
      <c r="I14" s="298">
        <v>55</v>
      </c>
      <c r="J14" s="298">
        <v>85</v>
      </c>
      <c r="K14" s="298">
        <v>87</v>
      </c>
      <c r="L14" s="298">
        <v>72</v>
      </c>
      <c r="M14" s="298">
        <v>77</v>
      </c>
      <c r="N14" s="298">
        <v>69</v>
      </c>
      <c r="O14" s="173">
        <v>80</v>
      </c>
      <c r="P14" s="155">
        <v>914</v>
      </c>
      <c r="Q14" s="85"/>
    </row>
    <row r="15" spans="1:19" ht="22.5" customHeight="1">
      <c r="A15" s="388"/>
      <c r="B15" s="388"/>
      <c r="C15" s="1" t="s">
        <v>4</v>
      </c>
      <c r="D15" s="298">
        <v>95</v>
      </c>
      <c r="E15" s="298">
        <v>70</v>
      </c>
      <c r="F15" s="298">
        <v>68</v>
      </c>
      <c r="G15" s="298">
        <v>71</v>
      </c>
      <c r="H15" s="298">
        <v>67</v>
      </c>
      <c r="I15" s="298">
        <v>58</v>
      </c>
      <c r="J15" s="298">
        <v>78</v>
      </c>
      <c r="K15" s="298">
        <v>77</v>
      </c>
      <c r="L15" s="298">
        <v>77</v>
      </c>
      <c r="M15" s="298">
        <v>73</v>
      </c>
      <c r="N15" s="298">
        <v>83</v>
      </c>
      <c r="O15" s="173">
        <v>82</v>
      </c>
      <c r="P15" s="155">
        <v>899</v>
      </c>
      <c r="Q15" s="85"/>
    </row>
    <row r="16" spans="1:19" ht="22.5" customHeight="1">
      <c r="A16" s="388"/>
      <c r="B16" s="389"/>
      <c r="C16" s="291" t="s">
        <v>1</v>
      </c>
      <c r="D16" s="155">
        <v>183</v>
      </c>
      <c r="E16" s="155">
        <v>144</v>
      </c>
      <c r="F16" s="155">
        <v>145</v>
      </c>
      <c r="G16" s="155">
        <v>159</v>
      </c>
      <c r="H16" s="155">
        <v>129</v>
      </c>
      <c r="I16" s="155">
        <v>113</v>
      </c>
      <c r="J16" s="155">
        <v>163</v>
      </c>
      <c r="K16" s="155">
        <v>164</v>
      </c>
      <c r="L16" s="155">
        <v>149</v>
      </c>
      <c r="M16" s="155">
        <v>150</v>
      </c>
      <c r="N16" s="155">
        <v>152</v>
      </c>
      <c r="O16" s="155">
        <v>162</v>
      </c>
      <c r="P16" s="155">
        <v>1813</v>
      </c>
      <c r="R16" s="85"/>
      <c r="S16" s="87"/>
    </row>
    <row r="17" spans="1:19" ht="22.5" customHeight="1">
      <c r="A17" s="388"/>
      <c r="B17" s="387" t="s">
        <v>132</v>
      </c>
      <c r="C17" s="1" t="s">
        <v>3</v>
      </c>
      <c r="D17" s="155">
        <v>-35</v>
      </c>
      <c r="E17" s="155">
        <v>-23</v>
      </c>
      <c r="F17" s="155">
        <v>-37</v>
      </c>
      <c r="G17" s="155">
        <v>-40</v>
      </c>
      <c r="H17" s="155">
        <v>-14</v>
      </c>
      <c r="I17" s="155">
        <v>-9</v>
      </c>
      <c r="J17" s="155">
        <v>-35</v>
      </c>
      <c r="K17" s="155">
        <v>-36</v>
      </c>
      <c r="L17" s="155">
        <v>-32</v>
      </c>
      <c r="M17" s="155">
        <v>-31</v>
      </c>
      <c r="N17" s="155">
        <v>-22</v>
      </c>
      <c r="O17" s="155">
        <v>-30</v>
      </c>
      <c r="P17" s="155">
        <v>-344</v>
      </c>
      <c r="R17" s="85"/>
      <c r="S17" s="87"/>
    </row>
    <row r="18" spans="1:19" ht="22.5" customHeight="1">
      <c r="A18" s="388"/>
      <c r="B18" s="388"/>
      <c r="C18" s="1" t="s">
        <v>4</v>
      </c>
      <c r="D18" s="155">
        <v>-46</v>
      </c>
      <c r="E18" s="155">
        <v>-31</v>
      </c>
      <c r="F18" s="155">
        <v>-22</v>
      </c>
      <c r="G18" s="155">
        <v>-24</v>
      </c>
      <c r="H18" s="155">
        <v>-20</v>
      </c>
      <c r="I18" s="155">
        <v>-12</v>
      </c>
      <c r="J18" s="155">
        <v>-19</v>
      </c>
      <c r="K18" s="155">
        <v>-30</v>
      </c>
      <c r="L18" s="155">
        <v>-31</v>
      </c>
      <c r="M18" s="155">
        <v>-23</v>
      </c>
      <c r="N18" s="155">
        <v>-37</v>
      </c>
      <c r="O18" s="155">
        <v>-31</v>
      </c>
      <c r="P18" s="155">
        <v>-326</v>
      </c>
      <c r="R18" s="85"/>
      <c r="S18" s="87"/>
    </row>
    <row r="19" spans="1:19" ht="22.5" customHeight="1">
      <c r="A19" s="389"/>
      <c r="B19" s="389"/>
      <c r="C19" s="291" t="s">
        <v>1</v>
      </c>
      <c r="D19" s="155">
        <v>-81</v>
      </c>
      <c r="E19" s="155">
        <v>-54</v>
      </c>
      <c r="F19" s="155">
        <v>-59</v>
      </c>
      <c r="G19" s="155">
        <v>-64</v>
      </c>
      <c r="H19" s="155">
        <v>-34</v>
      </c>
      <c r="I19" s="155">
        <v>-21</v>
      </c>
      <c r="J19" s="155">
        <v>-54</v>
      </c>
      <c r="K19" s="155">
        <v>-66</v>
      </c>
      <c r="L19" s="155">
        <v>-63</v>
      </c>
      <c r="M19" s="155">
        <v>-54</v>
      </c>
      <c r="N19" s="155">
        <v>-59</v>
      </c>
      <c r="O19" s="155">
        <v>-61</v>
      </c>
      <c r="P19" s="155">
        <v>-670</v>
      </c>
      <c r="R19" s="85"/>
      <c r="S19" s="87"/>
    </row>
    <row r="20" spans="1:19" ht="22.5" customHeight="1">
      <c r="A20" s="387" t="s">
        <v>102</v>
      </c>
      <c r="B20" s="387" t="s">
        <v>6</v>
      </c>
      <c r="C20" s="1" t="s">
        <v>3</v>
      </c>
      <c r="D20" s="173">
        <v>354</v>
      </c>
      <c r="E20" s="173">
        <v>403</v>
      </c>
      <c r="F20" s="173">
        <v>1027</v>
      </c>
      <c r="G20" s="173">
        <v>711</v>
      </c>
      <c r="H20" s="173">
        <v>430</v>
      </c>
      <c r="I20" s="173">
        <v>415</v>
      </c>
      <c r="J20" s="173">
        <v>422</v>
      </c>
      <c r="K20" s="173">
        <v>416</v>
      </c>
      <c r="L20" s="173">
        <v>395</v>
      </c>
      <c r="M20" s="173">
        <v>407</v>
      </c>
      <c r="N20" s="173">
        <v>340</v>
      </c>
      <c r="O20" s="173">
        <v>350</v>
      </c>
      <c r="P20" s="155">
        <v>5670</v>
      </c>
      <c r="R20" s="85"/>
      <c r="S20" s="87"/>
    </row>
    <row r="21" spans="1:19" ht="22.5" customHeight="1">
      <c r="A21" s="388"/>
      <c r="B21" s="388"/>
      <c r="C21" s="1" t="s">
        <v>4</v>
      </c>
      <c r="D21" s="173">
        <v>339</v>
      </c>
      <c r="E21" s="173">
        <v>434</v>
      </c>
      <c r="F21" s="173">
        <v>1096</v>
      </c>
      <c r="G21" s="173">
        <v>673</v>
      </c>
      <c r="H21" s="173">
        <v>430</v>
      </c>
      <c r="I21" s="173">
        <v>390</v>
      </c>
      <c r="J21" s="173">
        <v>393</v>
      </c>
      <c r="K21" s="173">
        <v>389</v>
      </c>
      <c r="L21" s="173">
        <v>341</v>
      </c>
      <c r="M21" s="173">
        <v>385</v>
      </c>
      <c r="N21" s="173">
        <v>378</v>
      </c>
      <c r="O21" s="173">
        <v>382</v>
      </c>
      <c r="P21" s="155">
        <v>5630</v>
      </c>
      <c r="R21" s="85"/>
      <c r="S21" s="87"/>
    </row>
    <row r="22" spans="1:19" ht="22.5" customHeight="1">
      <c r="A22" s="388"/>
      <c r="B22" s="389"/>
      <c r="C22" s="291" t="s">
        <v>1</v>
      </c>
      <c r="D22" s="155">
        <v>693</v>
      </c>
      <c r="E22" s="155">
        <v>837</v>
      </c>
      <c r="F22" s="155">
        <v>2123</v>
      </c>
      <c r="G22" s="155">
        <v>1384</v>
      </c>
      <c r="H22" s="155">
        <v>860</v>
      </c>
      <c r="I22" s="155">
        <v>805</v>
      </c>
      <c r="J22" s="155">
        <v>815</v>
      </c>
      <c r="K22" s="155">
        <v>805</v>
      </c>
      <c r="L22" s="155">
        <v>736</v>
      </c>
      <c r="M22" s="155">
        <v>792</v>
      </c>
      <c r="N22" s="155">
        <v>718</v>
      </c>
      <c r="O22" s="155">
        <v>732</v>
      </c>
      <c r="P22" s="155">
        <v>11300</v>
      </c>
      <c r="R22" s="85"/>
      <c r="S22" s="87"/>
    </row>
    <row r="23" spans="1:19" ht="22.5" customHeight="1">
      <c r="A23" s="388"/>
      <c r="B23" s="387" t="s">
        <v>7</v>
      </c>
      <c r="C23" s="1" t="s">
        <v>3</v>
      </c>
      <c r="D23" s="173">
        <v>367</v>
      </c>
      <c r="E23" s="173">
        <v>428</v>
      </c>
      <c r="F23" s="173">
        <v>836</v>
      </c>
      <c r="G23" s="173">
        <v>625</v>
      </c>
      <c r="H23" s="173">
        <v>396</v>
      </c>
      <c r="I23" s="173">
        <v>421</v>
      </c>
      <c r="J23" s="173">
        <v>388</v>
      </c>
      <c r="K23" s="173">
        <v>387</v>
      </c>
      <c r="L23" s="173">
        <v>374</v>
      </c>
      <c r="M23" s="173">
        <v>412</v>
      </c>
      <c r="N23" s="173">
        <v>337</v>
      </c>
      <c r="O23" s="173">
        <v>372</v>
      </c>
      <c r="P23" s="155">
        <v>5343</v>
      </c>
      <c r="R23" s="85"/>
      <c r="S23" s="87"/>
    </row>
    <row r="24" spans="1:19" ht="22.5" customHeight="1">
      <c r="A24" s="388"/>
      <c r="B24" s="388"/>
      <c r="C24" s="1" t="s">
        <v>4</v>
      </c>
      <c r="D24" s="173">
        <v>352</v>
      </c>
      <c r="E24" s="173">
        <v>395</v>
      </c>
      <c r="F24" s="173">
        <v>792</v>
      </c>
      <c r="G24" s="173">
        <v>513</v>
      </c>
      <c r="H24" s="173">
        <v>389</v>
      </c>
      <c r="I24" s="173">
        <v>406</v>
      </c>
      <c r="J24" s="173">
        <v>389</v>
      </c>
      <c r="K24" s="173">
        <v>398</v>
      </c>
      <c r="L24" s="173">
        <v>377</v>
      </c>
      <c r="M24" s="173">
        <v>358</v>
      </c>
      <c r="N24" s="173">
        <v>323</v>
      </c>
      <c r="O24" s="173">
        <v>377</v>
      </c>
      <c r="P24" s="155">
        <v>5069</v>
      </c>
      <c r="R24" s="85"/>
      <c r="S24" s="87"/>
    </row>
    <row r="25" spans="1:19" ht="22.5" customHeight="1">
      <c r="A25" s="388"/>
      <c r="B25" s="389"/>
      <c r="C25" s="291" t="s">
        <v>1</v>
      </c>
      <c r="D25" s="155">
        <v>719</v>
      </c>
      <c r="E25" s="155">
        <v>823</v>
      </c>
      <c r="F25" s="155">
        <v>1628</v>
      </c>
      <c r="G25" s="155">
        <v>1138</v>
      </c>
      <c r="H25" s="155">
        <v>785</v>
      </c>
      <c r="I25" s="155">
        <v>827</v>
      </c>
      <c r="J25" s="155">
        <v>777</v>
      </c>
      <c r="K25" s="155">
        <v>785</v>
      </c>
      <c r="L25" s="155">
        <v>751</v>
      </c>
      <c r="M25" s="155">
        <v>770</v>
      </c>
      <c r="N25" s="155">
        <v>660</v>
      </c>
      <c r="O25" s="155">
        <v>749</v>
      </c>
      <c r="P25" s="155">
        <v>10412</v>
      </c>
      <c r="R25" s="85"/>
      <c r="S25" s="87"/>
    </row>
    <row r="26" spans="1:19" ht="22.5" customHeight="1">
      <c r="A26" s="388"/>
      <c r="B26" s="387" t="s">
        <v>132</v>
      </c>
      <c r="C26" s="1" t="s">
        <v>3</v>
      </c>
      <c r="D26" s="155">
        <v>-13</v>
      </c>
      <c r="E26" s="155">
        <v>-25</v>
      </c>
      <c r="F26" s="155">
        <v>191</v>
      </c>
      <c r="G26" s="155">
        <v>86</v>
      </c>
      <c r="H26" s="155">
        <v>34</v>
      </c>
      <c r="I26" s="155">
        <v>-6</v>
      </c>
      <c r="J26" s="155">
        <v>34</v>
      </c>
      <c r="K26" s="155">
        <v>29</v>
      </c>
      <c r="L26" s="155">
        <v>21</v>
      </c>
      <c r="M26" s="155">
        <v>-5</v>
      </c>
      <c r="N26" s="155">
        <v>3</v>
      </c>
      <c r="O26" s="155">
        <v>-22</v>
      </c>
      <c r="P26" s="155">
        <v>327</v>
      </c>
      <c r="R26" s="85"/>
      <c r="S26" s="87"/>
    </row>
    <row r="27" spans="1:19" ht="22.5" customHeight="1">
      <c r="A27" s="388"/>
      <c r="B27" s="388"/>
      <c r="C27" s="1" t="s">
        <v>4</v>
      </c>
      <c r="D27" s="155">
        <v>-13</v>
      </c>
      <c r="E27" s="155">
        <v>39</v>
      </c>
      <c r="F27" s="155">
        <v>304</v>
      </c>
      <c r="G27" s="155">
        <v>160</v>
      </c>
      <c r="H27" s="155">
        <v>41</v>
      </c>
      <c r="I27" s="155">
        <v>-16</v>
      </c>
      <c r="J27" s="155">
        <v>4</v>
      </c>
      <c r="K27" s="155">
        <v>-9</v>
      </c>
      <c r="L27" s="155">
        <v>-36</v>
      </c>
      <c r="M27" s="155">
        <v>27</v>
      </c>
      <c r="N27" s="155">
        <v>55</v>
      </c>
      <c r="O27" s="155">
        <v>5</v>
      </c>
      <c r="P27" s="155">
        <v>561</v>
      </c>
      <c r="Q27" s="85"/>
    </row>
    <row r="28" spans="1:19" ht="22.5" customHeight="1" thickBot="1">
      <c r="A28" s="389"/>
      <c r="B28" s="389"/>
      <c r="C28" s="292" t="s">
        <v>1</v>
      </c>
      <c r="D28" s="157">
        <v>-26</v>
      </c>
      <c r="E28" s="157">
        <v>14</v>
      </c>
      <c r="F28" s="157">
        <v>495</v>
      </c>
      <c r="G28" s="157">
        <v>246</v>
      </c>
      <c r="H28" s="157">
        <v>75</v>
      </c>
      <c r="I28" s="157">
        <v>-22</v>
      </c>
      <c r="J28" s="157">
        <v>38</v>
      </c>
      <c r="K28" s="157">
        <v>20</v>
      </c>
      <c r="L28" s="157">
        <v>-15</v>
      </c>
      <c r="M28" s="157">
        <v>22</v>
      </c>
      <c r="N28" s="157">
        <v>58</v>
      </c>
      <c r="O28" s="157">
        <v>-17</v>
      </c>
      <c r="P28" s="157">
        <v>888</v>
      </c>
      <c r="Q28" s="85"/>
    </row>
    <row r="29" spans="1:19" ht="22.5" customHeight="1" thickTop="1">
      <c r="A29" s="390" t="s">
        <v>121</v>
      </c>
      <c r="B29" s="391"/>
      <c r="C29" s="1" t="s">
        <v>3</v>
      </c>
      <c r="D29" s="173">
        <v>9</v>
      </c>
      <c r="E29" s="173">
        <v>-2</v>
      </c>
      <c r="F29" s="173">
        <v>25</v>
      </c>
      <c r="G29" s="173">
        <v>99</v>
      </c>
      <c r="H29" s="173">
        <v>-3</v>
      </c>
      <c r="I29" s="173">
        <v>-29</v>
      </c>
      <c r="J29" s="173">
        <v>-30</v>
      </c>
      <c r="K29" s="173">
        <v>5</v>
      </c>
      <c r="L29" s="173">
        <v>59</v>
      </c>
      <c r="M29" s="173">
        <v>42</v>
      </c>
      <c r="N29" s="173">
        <v>-3</v>
      </c>
      <c r="O29" s="173">
        <v>-27</v>
      </c>
      <c r="P29" s="155">
        <v>145</v>
      </c>
      <c r="Q29" s="85"/>
    </row>
    <row r="30" spans="1:19" ht="22.5" customHeight="1">
      <c r="A30" s="390"/>
      <c r="B30" s="391"/>
      <c r="C30" s="1" t="s">
        <v>4</v>
      </c>
      <c r="D30" s="173">
        <v>-5</v>
      </c>
      <c r="E30" s="173">
        <v>-14</v>
      </c>
      <c r="F30" s="173">
        <v>48</v>
      </c>
      <c r="G30" s="173">
        <v>106</v>
      </c>
      <c r="H30" s="173">
        <v>-12</v>
      </c>
      <c r="I30" s="173">
        <v>-32</v>
      </c>
      <c r="J30" s="173">
        <v>-28</v>
      </c>
      <c r="K30" s="173">
        <v>8</v>
      </c>
      <c r="L30" s="173">
        <v>101</v>
      </c>
      <c r="M30" s="173">
        <v>39</v>
      </c>
      <c r="N30" s="173">
        <v>-15</v>
      </c>
      <c r="O30" s="173">
        <v>-21</v>
      </c>
      <c r="P30" s="155">
        <v>175</v>
      </c>
      <c r="Q30" s="85"/>
    </row>
    <row r="31" spans="1:19" ht="22.5" customHeight="1" thickBot="1">
      <c r="A31" s="392"/>
      <c r="B31" s="393"/>
      <c r="C31" s="292" t="s">
        <v>1</v>
      </c>
      <c r="D31" s="157">
        <v>4</v>
      </c>
      <c r="E31" s="157">
        <v>-16</v>
      </c>
      <c r="F31" s="157">
        <v>73</v>
      </c>
      <c r="G31" s="157">
        <v>205</v>
      </c>
      <c r="H31" s="157">
        <v>-15</v>
      </c>
      <c r="I31" s="157">
        <v>-61</v>
      </c>
      <c r="J31" s="157">
        <v>-58</v>
      </c>
      <c r="K31" s="157">
        <v>13</v>
      </c>
      <c r="L31" s="157">
        <v>160</v>
      </c>
      <c r="M31" s="157">
        <v>81</v>
      </c>
      <c r="N31" s="157">
        <v>-18</v>
      </c>
      <c r="O31" s="157">
        <v>-48</v>
      </c>
      <c r="P31" s="157">
        <v>320</v>
      </c>
      <c r="Q31" s="85"/>
    </row>
    <row r="32" spans="1:19" ht="22.5" customHeight="1" thickTop="1">
      <c r="A32" s="381" t="s">
        <v>140</v>
      </c>
      <c r="B32" s="382"/>
      <c r="C32" s="293" t="s">
        <v>3</v>
      </c>
      <c r="D32" s="166">
        <v>-39</v>
      </c>
      <c r="E32" s="166">
        <v>-50</v>
      </c>
      <c r="F32" s="166">
        <v>179</v>
      </c>
      <c r="G32" s="166">
        <v>145</v>
      </c>
      <c r="H32" s="166">
        <v>17</v>
      </c>
      <c r="I32" s="166">
        <v>-44</v>
      </c>
      <c r="J32" s="166">
        <v>-31</v>
      </c>
      <c r="K32" s="166">
        <v>-2</v>
      </c>
      <c r="L32" s="166">
        <v>48</v>
      </c>
      <c r="M32" s="166">
        <v>6</v>
      </c>
      <c r="N32" s="166">
        <v>-22</v>
      </c>
      <c r="O32" s="166">
        <v>-79</v>
      </c>
      <c r="P32" s="166">
        <v>128</v>
      </c>
      <c r="Q32" s="85"/>
    </row>
    <row r="33" spans="1:17" ht="22.5" customHeight="1">
      <c r="A33" s="383"/>
      <c r="B33" s="384"/>
      <c r="C33" s="291" t="s">
        <v>4</v>
      </c>
      <c r="D33" s="155">
        <v>-64</v>
      </c>
      <c r="E33" s="155">
        <v>-6</v>
      </c>
      <c r="F33" s="155">
        <v>330</v>
      </c>
      <c r="G33" s="155">
        <v>242</v>
      </c>
      <c r="H33" s="155">
        <v>9</v>
      </c>
      <c r="I33" s="155">
        <v>-60</v>
      </c>
      <c r="J33" s="155">
        <v>-43</v>
      </c>
      <c r="K33" s="155">
        <v>-31</v>
      </c>
      <c r="L33" s="155">
        <v>34</v>
      </c>
      <c r="M33" s="155">
        <v>43</v>
      </c>
      <c r="N33" s="155">
        <v>3</v>
      </c>
      <c r="O33" s="155">
        <v>-47</v>
      </c>
      <c r="P33" s="155">
        <v>410</v>
      </c>
      <c r="Q33" s="85"/>
    </row>
    <row r="34" spans="1:17" ht="22.5" customHeight="1">
      <c r="A34" s="385"/>
      <c r="B34" s="386"/>
      <c r="C34" s="291" t="s">
        <v>1</v>
      </c>
      <c r="D34" s="155">
        <v>-103</v>
      </c>
      <c r="E34" s="155">
        <v>-56</v>
      </c>
      <c r="F34" s="155">
        <v>509</v>
      </c>
      <c r="G34" s="155">
        <v>387</v>
      </c>
      <c r="H34" s="155">
        <v>26</v>
      </c>
      <c r="I34" s="155">
        <v>-104</v>
      </c>
      <c r="J34" s="155">
        <v>-74</v>
      </c>
      <c r="K34" s="155">
        <v>-33</v>
      </c>
      <c r="L34" s="155">
        <v>82</v>
      </c>
      <c r="M34" s="155">
        <v>49</v>
      </c>
      <c r="N34" s="155">
        <v>-19</v>
      </c>
      <c r="O34" s="155">
        <v>-126</v>
      </c>
      <c r="P34" s="155">
        <v>538</v>
      </c>
      <c r="Q34" s="85"/>
    </row>
    <row r="35" spans="1:17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85"/>
    </row>
  </sheetData>
  <mergeCells count="21">
    <mergeCell ref="A1:C1"/>
    <mergeCell ref="A8:P8"/>
    <mergeCell ref="A2:C2"/>
    <mergeCell ref="A3:A5"/>
    <mergeCell ref="B3:C3"/>
    <mergeCell ref="B4:C4"/>
    <mergeCell ref="B5:C5"/>
    <mergeCell ref="A6:O6"/>
    <mergeCell ref="P2:P5"/>
    <mergeCell ref="L9:P9"/>
    <mergeCell ref="A32:B34"/>
    <mergeCell ref="A20:A28"/>
    <mergeCell ref="B20:B22"/>
    <mergeCell ref="B23:B25"/>
    <mergeCell ref="B26:B28"/>
    <mergeCell ref="A29:B31"/>
    <mergeCell ref="A10:C10"/>
    <mergeCell ref="A11:A19"/>
    <mergeCell ref="B11:B13"/>
    <mergeCell ref="B14:B16"/>
    <mergeCell ref="B17:B19"/>
  </mergeCells>
  <phoneticPr fontId="2"/>
  <pageMargins left="0.35433070866141736" right="0.47244094488188981" top="1.1023622047244095" bottom="0.47244094488188981" header="0.51181102362204722" footer="0.31496062992125984"/>
  <pageSetup paperSize="9" scale="97" orientation="portrait" r:id="rId1"/>
  <headerFooter alignWithMargins="0">
    <oddHeader>&amp;C&amp;14第１表－１　令和６年世帯数及び人口&amp;R
（各月１日現在）</oddHeader>
    <oddFooter xml:space="preserve">&amp;C&amp;14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8"/>
  <sheetViews>
    <sheetView view="pageLayout" zoomScaleNormal="100" zoomScaleSheetLayoutView="100" workbookViewId="0">
      <selection sqref="A1:A2"/>
    </sheetView>
  </sheetViews>
  <sheetFormatPr defaultColWidth="9" defaultRowHeight="12"/>
  <cols>
    <col min="1" max="1" width="7.36328125" style="81" customWidth="1"/>
    <col min="2" max="8" width="7.6328125" style="81" customWidth="1"/>
    <col min="9" max="11" width="6.6328125" style="81" customWidth="1"/>
    <col min="12" max="12" width="7.6328125" style="81" customWidth="1"/>
    <col min="13" max="16384" width="9" style="81"/>
  </cols>
  <sheetData>
    <row r="1" spans="1:12" ht="21" customHeight="1">
      <c r="A1" s="414" t="s">
        <v>9</v>
      </c>
      <c r="B1" s="415" t="s">
        <v>10</v>
      </c>
      <c r="C1" s="416"/>
      <c r="D1" s="416"/>
      <c r="E1" s="417"/>
      <c r="F1" s="415" t="s">
        <v>11</v>
      </c>
      <c r="G1" s="416"/>
      <c r="H1" s="417"/>
      <c r="I1" s="418" t="s">
        <v>12</v>
      </c>
      <c r="J1" s="416"/>
      <c r="K1" s="417"/>
      <c r="L1" s="412" t="s">
        <v>96</v>
      </c>
    </row>
    <row r="2" spans="1:12" ht="21" customHeight="1">
      <c r="A2" s="413"/>
      <c r="B2" s="82" t="s">
        <v>13</v>
      </c>
      <c r="C2" s="83" t="s">
        <v>14</v>
      </c>
      <c r="D2" s="84" t="s">
        <v>133</v>
      </c>
      <c r="E2" s="161" t="s">
        <v>134</v>
      </c>
      <c r="F2" s="82" t="s">
        <v>6</v>
      </c>
      <c r="G2" s="82" t="s">
        <v>7</v>
      </c>
      <c r="H2" s="84" t="s">
        <v>135</v>
      </c>
      <c r="I2" s="82" t="s">
        <v>2</v>
      </c>
      <c r="J2" s="82" t="s">
        <v>5</v>
      </c>
      <c r="K2" s="82" t="s">
        <v>132</v>
      </c>
      <c r="L2" s="413"/>
    </row>
    <row r="3" spans="1:12" ht="11.25" customHeight="1">
      <c r="A3" s="103"/>
      <c r="B3" s="104"/>
      <c r="C3" s="105"/>
      <c r="D3" s="106"/>
      <c r="E3" s="107"/>
      <c r="F3" s="104"/>
      <c r="G3" s="104"/>
      <c r="H3" s="108"/>
      <c r="I3" s="104"/>
      <c r="J3" s="104"/>
      <c r="K3" s="109"/>
      <c r="L3" s="110"/>
    </row>
    <row r="4" spans="1:12" ht="30.65" customHeight="1">
      <c r="A4" s="174" t="s">
        <v>174</v>
      </c>
      <c r="B4" s="178">
        <v>170327</v>
      </c>
      <c r="C4" s="176">
        <v>100</v>
      </c>
      <c r="D4" s="175">
        <v>1140</v>
      </c>
      <c r="E4" s="176">
        <v>0.67</v>
      </c>
      <c r="F4" s="175">
        <v>13848</v>
      </c>
      <c r="G4" s="175">
        <v>13088</v>
      </c>
      <c r="H4" s="175">
        <v>760</v>
      </c>
      <c r="I4" s="175">
        <v>1377</v>
      </c>
      <c r="J4" s="175">
        <v>1105</v>
      </c>
      <c r="K4" s="175">
        <v>272</v>
      </c>
      <c r="L4" s="177">
        <v>108</v>
      </c>
    </row>
    <row r="5" spans="1:12" ht="30.65" customHeight="1">
      <c r="A5" s="174">
        <v>18</v>
      </c>
      <c r="B5" s="175">
        <v>171302</v>
      </c>
      <c r="C5" s="176">
        <v>100.57242832903768</v>
      </c>
      <c r="D5" s="175">
        <v>975</v>
      </c>
      <c r="E5" s="176">
        <v>0.56999999999999995</v>
      </c>
      <c r="F5" s="175">
        <v>13859</v>
      </c>
      <c r="G5" s="175">
        <v>13213</v>
      </c>
      <c r="H5" s="175">
        <v>646</v>
      </c>
      <c r="I5" s="175">
        <v>1397</v>
      </c>
      <c r="J5" s="175">
        <v>1223</v>
      </c>
      <c r="K5" s="175">
        <v>174</v>
      </c>
      <c r="L5" s="177">
        <v>155</v>
      </c>
    </row>
    <row r="6" spans="1:12" ht="30.65" customHeight="1">
      <c r="A6" s="174">
        <v>19</v>
      </c>
      <c r="B6" s="179">
        <v>172030</v>
      </c>
      <c r="C6" s="176">
        <v>100.99984148138581</v>
      </c>
      <c r="D6" s="175">
        <v>728</v>
      </c>
      <c r="E6" s="176">
        <v>0.42</v>
      </c>
      <c r="F6" s="175">
        <v>12828</v>
      </c>
      <c r="G6" s="175">
        <v>12370</v>
      </c>
      <c r="H6" s="175">
        <v>458</v>
      </c>
      <c r="I6" s="175">
        <v>1417</v>
      </c>
      <c r="J6" s="175">
        <v>1161</v>
      </c>
      <c r="K6" s="175">
        <v>256</v>
      </c>
      <c r="L6" s="177">
        <v>14</v>
      </c>
    </row>
    <row r="7" spans="1:12" ht="30.65" customHeight="1">
      <c r="A7" s="174">
        <v>20</v>
      </c>
      <c r="B7" s="179">
        <v>174785</v>
      </c>
      <c r="C7" s="176">
        <v>102.61731845215381</v>
      </c>
      <c r="D7" s="175">
        <v>2755</v>
      </c>
      <c r="E7" s="176">
        <v>1.6</v>
      </c>
      <c r="F7" s="175">
        <v>14308</v>
      </c>
      <c r="G7" s="175">
        <v>11922</v>
      </c>
      <c r="H7" s="175">
        <v>2386</v>
      </c>
      <c r="I7" s="175">
        <v>1489</v>
      </c>
      <c r="J7" s="175">
        <v>1229</v>
      </c>
      <c r="K7" s="175">
        <v>260</v>
      </c>
      <c r="L7" s="177">
        <v>109</v>
      </c>
    </row>
    <row r="8" spans="1:12" ht="30.65" customHeight="1">
      <c r="A8" s="174">
        <v>21</v>
      </c>
      <c r="B8" s="179">
        <v>175716</v>
      </c>
      <c r="C8" s="176">
        <v>103.16391411813746</v>
      </c>
      <c r="D8" s="179">
        <v>931</v>
      </c>
      <c r="E8" s="176">
        <v>0.53</v>
      </c>
      <c r="F8" s="179">
        <v>11865</v>
      </c>
      <c r="G8" s="179">
        <v>11316</v>
      </c>
      <c r="H8" s="179">
        <v>549</v>
      </c>
      <c r="I8" s="179">
        <v>1525</v>
      </c>
      <c r="J8" s="179">
        <v>1212</v>
      </c>
      <c r="K8" s="179">
        <v>313</v>
      </c>
      <c r="L8" s="177">
        <v>69</v>
      </c>
    </row>
    <row r="9" spans="1:12" ht="30.65" customHeight="1">
      <c r="A9" s="174">
        <v>22</v>
      </c>
      <c r="B9" s="180">
        <v>176986</v>
      </c>
      <c r="C9" s="176">
        <v>103.90953871083268</v>
      </c>
      <c r="D9" s="179">
        <v>1270</v>
      </c>
      <c r="E9" s="176">
        <v>0.72</v>
      </c>
      <c r="F9" s="179">
        <v>12493</v>
      </c>
      <c r="G9" s="179">
        <v>11793</v>
      </c>
      <c r="H9" s="179">
        <v>700</v>
      </c>
      <c r="I9" s="179">
        <v>1588</v>
      </c>
      <c r="J9" s="179">
        <v>1221</v>
      </c>
      <c r="K9" s="179">
        <v>367</v>
      </c>
      <c r="L9" s="177">
        <v>203</v>
      </c>
    </row>
    <row r="10" spans="1:12" ht="30.65" customHeight="1">
      <c r="A10" s="174">
        <v>23</v>
      </c>
      <c r="B10" s="180">
        <v>176471</v>
      </c>
      <c r="C10" s="176">
        <v>103.6071791319051</v>
      </c>
      <c r="D10" s="179">
        <v>-515</v>
      </c>
      <c r="E10" s="176">
        <v>-0.28999999999999998</v>
      </c>
      <c r="F10" s="179">
        <v>11166</v>
      </c>
      <c r="G10" s="179">
        <v>12003</v>
      </c>
      <c r="H10" s="179">
        <v>-837</v>
      </c>
      <c r="I10" s="179">
        <v>1537</v>
      </c>
      <c r="J10" s="179">
        <v>1303</v>
      </c>
      <c r="K10" s="179">
        <v>234</v>
      </c>
      <c r="L10" s="177">
        <v>88</v>
      </c>
    </row>
    <row r="11" spans="1:12" ht="30.65" customHeight="1">
      <c r="A11" s="174">
        <v>24</v>
      </c>
      <c r="B11" s="180">
        <v>176785</v>
      </c>
      <c r="C11" s="176">
        <v>103.79153040915416</v>
      </c>
      <c r="D11" s="179">
        <v>314</v>
      </c>
      <c r="E11" s="176">
        <v>0.18</v>
      </c>
      <c r="F11" s="179">
        <v>11455</v>
      </c>
      <c r="G11" s="179">
        <v>11229</v>
      </c>
      <c r="H11" s="179">
        <v>226</v>
      </c>
      <c r="I11" s="179">
        <v>1528</v>
      </c>
      <c r="J11" s="179">
        <v>1407</v>
      </c>
      <c r="K11" s="179">
        <v>121</v>
      </c>
      <c r="L11" s="177">
        <v>-33</v>
      </c>
    </row>
    <row r="12" spans="1:12" ht="30.65" customHeight="1">
      <c r="A12" s="174">
        <v>25</v>
      </c>
      <c r="B12" s="180">
        <v>180144</v>
      </c>
      <c r="C12" s="176">
        <v>105.76361939093626</v>
      </c>
      <c r="D12" s="179">
        <v>3359</v>
      </c>
      <c r="E12" s="176">
        <v>1.9</v>
      </c>
      <c r="F12" s="179">
        <v>11948</v>
      </c>
      <c r="G12" s="179">
        <v>11594</v>
      </c>
      <c r="H12" s="179">
        <v>354</v>
      </c>
      <c r="I12" s="179">
        <v>1487</v>
      </c>
      <c r="J12" s="179">
        <v>1420</v>
      </c>
      <c r="K12" s="179">
        <v>67</v>
      </c>
      <c r="L12" s="177">
        <v>2938</v>
      </c>
    </row>
    <row r="13" spans="1:12" ht="30.65" customHeight="1">
      <c r="A13" s="174">
        <v>26</v>
      </c>
      <c r="B13" s="180">
        <v>180194</v>
      </c>
      <c r="C13" s="176">
        <v>105.79297468986127</v>
      </c>
      <c r="D13" s="179">
        <v>50</v>
      </c>
      <c r="E13" s="176">
        <v>0.03</v>
      </c>
      <c r="F13" s="179">
        <v>12014</v>
      </c>
      <c r="G13" s="179">
        <v>12051</v>
      </c>
      <c r="H13" s="179">
        <v>-37</v>
      </c>
      <c r="I13" s="179">
        <v>1526</v>
      </c>
      <c r="J13" s="179">
        <v>1437</v>
      </c>
      <c r="K13" s="179">
        <v>89</v>
      </c>
      <c r="L13" s="177">
        <v>-2</v>
      </c>
    </row>
    <row r="14" spans="1:12" ht="30.65" customHeight="1">
      <c r="A14" s="174">
        <v>27</v>
      </c>
      <c r="B14" s="179">
        <v>182092</v>
      </c>
      <c r="C14" s="176">
        <v>106.90730183705462</v>
      </c>
      <c r="D14" s="179">
        <v>1898</v>
      </c>
      <c r="E14" s="176">
        <v>1.05</v>
      </c>
      <c r="F14" s="179">
        <v>12980</v>
      </c>
      <c r="G14" s="179">
        <v>11611</v>
      </c>
      <c r="H14" s="179">
        <v>1369</v>
      </c>
      <c r="I14" s="179">
        <v>1533</v>
      </c>
      <c r="J14" s="179">
        <v>1416</v>
      </c>
      <c r="K14" s="179">
        <v>117</v>
      </c>
      <c r="L14" s="177">
        <v>412</v>
      </c>
    </row>
    <row r="15" spans="1:12" ht="30.65" customHeight="1">
      <c r="A15" s="174">
        <v>28</v>
      </c>
      <c r="B15" s="179">
        <v>182897</v>
      </c>
      <c r="C15" s="176">
        <v>107.37992214974726</v>
      </c>
      <c r="D15" s="179">
        <v>805</v>
      </c>
      <c r="E15" s="176">
        <v>0.44</v>
      </c>
      <c r="F15" s="179">
        <v>12452</v>
      </c>
      <c r="G15" s="179">
        <v>12020</v>
      </c>
      <c r="H15" s="179">
        <v>432</v>
      </c>
      <c r="I15" s="179">
        <v>1612</v>
      </c>
      <c r="J15" s="179">
        <v>1424</v>
      </c>
      <c r="K15" s="179">
        <v>188</v>
      </c>
      <c r="L15" s="177">
        <v>185</v>
      </c>
    </row>
    <row r="16" spans="1:12" ht="30.65" customHeight="1">
      <c r="A16" s="174">
        <v>29</v>
      </c>
      <c r="B16" s="179">
        <v>185101</v>
      </c>
      <c r="C16" s="176">
        <v>108.67390372636166</v>
      </c>
      <c r="D16" s="179">
        <v>2204</v>
      </c>
      <c r="E16" s="176">
        <v>1.21</v>
      </c>
      <c r="F16" s="179">
        <v>13092</v>
      </c>
      <c r="G16" s="179">
        <v>11462</v>
      </c>
      <c r="H16" s="179">
        <v>1630</v>
      </c>
      <c r="I16" s="179">
        <v>1603</v>
      </c>
      <c r="J16" s="179">
        <v>1398</v>
      </c>
      <c r="K16" s="179">
        <v>205</v>
      </c>
      <c r="L16" s="177">
        <v>369</v>
      </c>
    </row>
    <row r="17" spans="1:12" ht="30.65" customHeight="1">
      <c r="A17" s="174">
        <v>30</v>
      </c>
      <c r="B17" s="179">
        <v>186375</v>
      </c>
      <c r="C17" s="176">
        <v>109.42187674297088</v>
      </c>
      <c r="D17" s="179">
        <v>1274</v>
      </c>
      <c r="E17" s="176">
        <v>0.69</v>
      </c>
      <c r="F17" s="179">
        <v>12234</v>
      </c>
      <c r="G17" s="179">
        <v>11309</v>
      </c>
      <c r="H17" s="179">
        <v>925</v>
      </c>
      <c r="I17" s="179">
        <v>1542</v>
      </c>
      <c r="J17" s="179">
        <v>1488</v>
      </c>
      <c r="K17" s="179">
        <v>54</v>
      </c>
      <c r="L17" s="177">
        <v>295</v>
      </c>
    </row>
    <row r="18" spans="1:12" ht="30.65" customHeight="1">
      <c r="A18" s="174">
        <v>31</v>
      </c>
      <c r="B18" s="179">
        <v>187199</v>
      </c>
      <c r="C18" s="176">
        <v>109.90565206925503</v>
      </c>
      <c r="D18" s="179">
        <v>824</v>
      </c>
      <c r="E18" s="176">
        <v>0.44</v>
      </c>
      <c r="F18" s="179">
        <v>11691</v>
      </c>
      <c r="G18" s="179">
        <v>11296</v>
      </c>
      <c r="H18" s="179">
        <v>395</v>
      </c>
      <c r="I18" s="179">
        <v>1576</v>
      </c>
      <c r="J18" s="179">
        <v>1533</v>
      </c>
      <c r="K18" s="179">
        <v>43</v>
      </c>
      <c r="L18" s="177">
        <v>386</v>
      </c>
    </row>
    <row r="19" spans="1:12" ht="30.65" customHeight="1">
      <c r="A19" s="174" t="s">
        <v>146</v>
      </c>
      <c r="B19" s="179">
        <v>188461</v>
      </c>
      <c r="C19" s="176">
        <v>110.64657981412225</v>
      </c>
      <c r="D19" s="179">
        <v>1262</v>
      </c>
      <c r="E19" s="176">
        <v>0.67</v>
      </c>
      <c r="F19" s="179">
        <v>12349</v>
      </c>
      <c r="G19" s="179">
        <v>11083</v>
      </c>
      <c r="H19" s="179">
        <v>1266</v>
      </c>
      <c r="I19" s="179">
        <v>1356</v>
      </c>
      <c r="J19" s="179">
        <v>1563</v>
      </c>
      <c r="K19" s="179">
        <v>-207</v>
      </c>
      <c r="L19" s="177">
        <v>203</v>
      </c>
    </row>
    <row r="20" spans="1:12" ht="30.65" customHeight="1">
      <c r="A20" s="174">
        <v>3</v>
      </c>
      <c r="B20" s="179">
        <v>190126</v>
      </c>
      <c r="C20" s="176">
        <v>111.62411126832505</v>
      </c>
      <c r="D20" s="179">
        <v>1665</v>
      </c>
      <c r="E20" s="176">
        <v>0.88</v>
      </c>
      <c r="F20" s="179">
        <v>12972</v>
      </c>
      <c r="G20" s="179">
        <v>11191</v>
      </c>
      <c r="H20" s="179">
        <v>1781</v>
      </c>
      <c r="I20" s="179">
        <v>1374</v>
      </c>
      <c r="J20" s="179">
        <v>1573</v>
      </c>
      <c r="K20" s="179">
        <v>-199</v>
      </c>
      <c r="L20" s="177">
        <v>83</v>
      </c>
    </row>
    <row r="21" spans="1:12" ht="30.65" customHeight="1">
      <c r="A21" s="174">
        <v>4</v>
      </c>
      <c r="B21" s="179">
        <v>190590</v>
      </c>
      <c r="C21" s="176">
        <v>111.89652844234912</v>
      </c>
      <c r="D21" s="179">
        <v>464</v>
      </c>
      <c r="E21" s="176">
        <v>0.24</v>
      </c>
      <c r="F21" s="179">
        <v>12090</v>
      </c>
      <c r="G21" s="179">
        <v>11395</v>
      </c>
      <c r="H21" s="179">
        <v>695</v>
      </c>
      <c r="I21" s="179">
        <v>1377</v>
      </c>
      <c r="J21" s="179">
        <v>1613</v>
      </c>
      <c r="K21" s="179">
        <v>-236</v>
      </c>
      <c r="L21" s="177">
        <v>5</v>
      </c>
    </row>
    <row r="22" spans="1:12" ht="30.65" customHeight="1">
      <c r="A22" s="174">
        <v>5</v>
      </c>
      <c r="B22" s="179">
        <v>189916</v>
      </c>
      <c r="C22" s="176">
        <v>111.50081901284001</v>
      </c>
      <c r="D22" s="179">
        <v>-674</v>
      </c>
      <c r="E22" s="176">
        <v>-0.35</v>
      </c>
      <c r="F22" s="179">
        <v>10645</v>
      </c>
      <c r="G22" s="179">
        <v>11189</v>
      </c>
      <c r="H22" s="179">
        <v>-544</v>
      </c>
      <c r="I22" s="179">
        <v>1258</v>
      </c>
      <c r="J22" s="179">
        <v>1807</v>
      </c>
      <c r="K22" s="179">
        <v>-549</v>
      </c>
      <c r="L22" s="177">
        <v>419</v>
      </c>
    </row>
    <row r="23" spans="1:12" ht="30.65" customHeight="1">
      <c r="A23" s="174">
        <v>6</v>
      </c>
      <c r="B23" s="180">
        <v>189959</v>
      </c>
      <c r="C23" s="176">
        <v>111.52606456991552</v>
      </c>
      <c r="D23" s="179">
        <v>43</v>
      </c>
      <c r="E23" s="176">
        <v>0.02</v>
      </c>
      <c r="F23" s="179">
        <v>11104</v>
      </c>
      <c r="G23" s="179">
        <v>10697</v>
      </c>
      <c r="H23" s="179">
        <v>407</v>
      </c>
      <c r="I23" s="179">
        <v>1170</v>
      </c>
      <c r="J23" s="179">
        <v>1791</v>
      </c>
      <c r="K23" s="179">
        <v>-621</v>
      </c>
      <c r="L23" s="177">
        <v>257</v>
      </c>
    </row>
    <row r="24" spans="1:12" ht="30.65" customHeight="1">
      <c r="A24" s="297">
        <v>7</v>
      </c>
      <c r="B24" s="296">
        <v>190497</v>
      </c>
      <c r="C24" s="182">
        <v>111.84192758634862</v>
      </c>
      <c r="D24" s="181">
        <v>538</v>
      </c>
      <c r="E24" s="182">
        <v>0.28000000000000003</v>
      </c>
      <c r="F24" s="181">
        <v>11300</v>
      </c>
      <c r="G24" s="181">
        <v>10412</v>
      </c>
      <c r="H24" s="181">
        <v>888</v>
      </c>
      <c r="I24" s="181">
        <v>1143</v>
      </c>
      <c r="J24" s="181">
        <v>1813</v>
      </c>
      <c r="K24" s="181">
        <v>-670</v>
      </c>
      <c r="L24" s="183">
        <v>320</v>
      </c>
    </row>
    <row r="25" spans="1:12" ht="15.75" customHeight="1">
      <c r="A25" s="411" t="s">
        <v>119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</row>
    <row r="26" spans="1:12" ht="15.75" customHeight="1">
      <c r="A26" s="411" t="s">
        <v>129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</row>
    <row r="27" spans="1:12" ht="15.75" customHeight="1">
      <c r="A27" s="159" t="s">
        <v>137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1:12" ht="15.75" customHeight="1">
      <c r="A28" s="159" t="s">
        <v>118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</sheetData>
  <mergeCells count="7">
    <mergeCell ref="A25:L25"/>
    <mergeCell ref="L1:L2"/>
    <mergeCell ref="A26:L26"/>
    <mergeCell ref="A1:A2"/>
    <mergeCell ref="B1:E1"/>
    <mergeCell ref="F1:H1"/>
    <mergeCell ref="I1:K1"/>
  </mergeCells>
  <phoneticPr fontId="2"/>
  <pageMargins left="0.78740157480314965" right="0.6692913385826772" top="1.1811023622047245" bottom="0.39370078740157483" header="0.51181102362204722" footer="0.31496062992125984"/>
  <pageSetup paperSize="9" orientation="portrait" r:id="rId1"/>
  <headerFooter alignWithMargins="0">
    <oddHeader>&amp;C&amp;14第２表　人口総数及び人口動態の推移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7"/>
  <sheetViews>
    <sheetView view="pageLayout" zoomScaleNormal="100" zoomScaleSheetLayoutView="100" workbookViewId="0">
      <selection sqref="A1:A2"/>
    </sheetView>
  </sheetViews>
  <sheetFormatPr defaultColWidth="9" defaultRowHeight="11"/>
  <cols>
    <col min="1" max="1" width="7.08984375" style="19" customWidth="1"/>
    <col min="2" max="16384" width="9" style="19"/>
  </cols>
  <sheetData>
    <row r="1" spans="1:9" ht="13.5" customHeight="1">
      <c r="A1" s="423" t="s">
        <v>9</v>
      </c>
      <c r="B1" s="423" t="s">
        <v>54</v>
      </c>
      <c r="C1" s="424" t="s">
        <v>13</v>
      </c>
      <c r="D1" s="424"/>
      <c r="E1" s="424"/>
      <c r="F1" s="424"/>
      <c r="G1" s="422" t="s">
        <v>100</v>
      </c>
      <c r="H1" s="422" t="s">
        <v>101</v>
      </c>
      <c r="I1" s="422" t="s">
        <v>55</v>
      </c>
    </row>
    <row r="2" spans="1:9" ht="12.75" customHeight="1">
      <c r="A2" s="423"/>
      <c r="B2" s="423"/>
      <c r="C2" s="167" t="s">
        <v>10</v>
      </c>
      <c r="D2" s="167" t="s">
        <v>3</v>
      </c>
      <c r="E2" s="167" t="s">
        <v>4</v>
      </c>
      <c r="F2" s="167" t="s">
        <v>132</v>
      </c>
      <c r="G2" s="422"/>
      <c r="H2" s="422"/>
      <c r="I2" s="422"/>
    </row>
    <row r="3" spans="1:9" ht="12.75" customHeight="1">
      <c r="A3" s="309" t="s">
        <v>164</v>
      </c>
      <c r="B3" s="26"/>
      <c r="C3" s="26"/>
      <c r="D3" s="26"/>
      <c r="E3" s="26"/>
      <c r="F3" s="4"/>
      <c r="G3" s="26"/>
      <c r="H3" s="26"/>
      <c r="I3" s="27"/>
    </row>
    <row r="4" spans="1:9" ht="12.75" customHeight="1">
      <c r="A4" s="20">
        <v>35</v>
      </c>
      <c r="B4" s="5">
        <v>715</v>
      </c>
      <c r="C4" s="5">
        <v>5376</v>
      </c>
      <c r="D4" s="5"/>
      <c r="E4" s="5"/>
      <c r="F4" s="5"/>
      <c r="G4" s="22">
        <v>7.5188811188811187</v>
      </c>
      <c r="H4" s="5"/>
      <c r="I4" s="6">
        <v>327</v>
      </c>
    </row>
    <row r="5" spans="1:9" ht="12.75" customHeight="1">
      <c r="A5" s="20">
        <v>40</v>
      </c>
      <c r="B5" s="5">
        <v>731</v>
      </c>
      <c r="C5" s="7">
        <v>5280</v>
      </c>
      <c r="D5" s="5"/>
      <c r="E5" s="5"/>
      <c r="F5" s="21">
        <v>-96</v>
      </c>
      <c r="G5" s="22">
        <v>7.2229822161422712</v>
      </c>
      <c r="H5" s="5"/>
      <c r="I5" s="6">
        <v>321</v>
      </c>
    </row>
    <row r="6" spans="1:9" ht="12.75" customHeight="1">
      <c r="A6" s="20">
        <v>45</v>
      </c>
      <c r="B6" s="5">
        <v>726</v>
      </c>
      <c r="C6" s="7">
        <v>5065</v>
      </c>
      <c r="D6" s="5"/>
      <c r="E6" s="5"/>
      <c r="F6" s="21">
        <v>-215</v>
      </c>
      <c r="G6" s="22">
        <v>6.9765840220385673</v>
      </c>
      <c r="H6" s="5"/>
      <c r="I6" s="6">
        <v>308</v>
      </c>
    </row>
    <row r="7" spans="1:9" ht="12.75" customHeight="1">
      <c r="A7" s="20" t="s">
        <v>56</v>
      </c>
      <c r="B7" s="5"/>
      <c r="C7" s="5"/>
      <c r="D7" s="5"/>
      <c r="E7" s="5"/>
      <c r="F7" s="5"/>
      <c r="G7" s="5"/>
      <c r="H7" s="5"/>
      <c r="I7" s="6"/>
    </row>
    <row r="8" spans="1:9" ht="12.75" customHeight="1">
      <c r="A8" s="20">
        <v>5</v>
      </c>
      <c r="B8" s="7">
        <v>748</v>
      </c>
      <c r="C8" s="7">
        <v>5521</v>
      </c>
      <c r="D8" s="5"/>
      <c r="E8" s="5"/>
      <c r="F8" s="21">
        <v>456</v>
      </c>
      <c r="G8" s="22">
        <v>7.3810160427807485</v>
      </c>
      <c r="H8" s="5"/>
      <c r="I8" s="6">
        <v>335</v>
      </c>
    </row>
    <row r="9" spans="1:9" ht="12.75" customHeight="1">
      <c r="A9" s="20">
        <v>10</v>
      </c>
      <c r="B9" s="7">
        <v>1098</v>
      </c>
      <c r="C9" s="7">
        <v>6086</v>
      </c>
      <c r="D9" s="7">
        <v>3174</v>
      </c>
      <c r="E9" s="7">
        <v>2912</v>
      </c>
      <c r="F9" s="21">
        <v>565</v>
      </c>
      <c r="G9" s="22">
        <v>5.5428051001821492</v>
      </c>
      <c r="H9" s="23">
        <v>108.99725274725273</v>
      </c>
      <c r="I9" s="6">
        <v>370</v>
      </c>
    </row>
    <row r="10" spans="1:9" ht="12.75" customHeight="1">
      <c r="A10" s="20">
        <v>15</v>
      </c>
      <c r="B10" s="7">
        <v>1130</v>
      </c>
      <c r="C10" s="7">
        <v>6474</v>
      </c>
      <c r="D10" s="7">
        <v>3445</v>
      </c>
      <c r="E10" s="7">
        <v>3029</v>
      </c>
      <c r="F10" s="21">
        <v>388</v>
      </c>
      <c r="G10" s="22">
        <v>5.7292035398230086</v>
      </c>
      <c r="H10" s="23">
        <v>113.73390557939915</v>
      </c>
      <c r="I10" s="6">
        <v>394</v>
      </c>
    </row>
    <row r="11" spans="1:9" ht="12.75" customHeight="1">
      <c r="A11" s="20" t="s">
        <v>57</v>
      </c>
      <c r="B11" s="5"/>
      <c r="C11" s="5"/>
      <c r="D11" s="5"/>
      <c r="E11" s="5"/>
      <c r="F11" s="21"/>
      <c r="G11" s="5"/>
      <c r="H11" s="23"/>
      <c r="I11" s="6"/>
    </row>
    <row r="12" spans="1:9" ht="12.75" customHeight="1">
      <c r="A12" s="20">
        <v>2</v>
      </c>
      <c r="B12" s="7">
        <v>1172</v>
      </c>
      <c r="C12" s="7">
        <v>6876</v>
      </c>
      <c r="D12" s="7">
        <v>3603</v>
      </c>
      <c r="E12" s="7">
        <v>3273</v>
      </c>
      <c r="F12" s="53">
        <v>402</v>
      </c>
      <c r="G12" s="22">
        <v>5.8668941979522184</v>
      </c>
      <c r="H12" s="23">
        <v>110.08249312557288</v>
      </c>
      <c r="I12" s="6">
        <v>418</v>
      </c>
    </row>
    <row r="13" spans="1:9" ht="12.75" customHeight="1">
      <c r="A13" s="20">
        <v>3</v>
      </c>
      <c r="B13" s="7">
        <v>1224</v>
      </c>
      <c r="C13" s="7">
        <v>7218</v>
      </c>
      <c r="D13" s="7">
        <v>3786</v>
      </c>
      <c r="E13" s="7">
        <v>3432</v>
      </c>
      <c r="F13" s="53">
        <v>342</v>
      </c>
      <c r="G13" s="22">
        <v>5.8970588235294121</v>
      </c>
      <c r="H13" s="23">
        <v>110.31468531468531</v>
      </c>
      <c r="I13" s="6">
        <v>439</v>
      </c>
    </row>
    <row r="14" spans="1:9" ht="12.75" customHeight="1">
      <c r="A14" s="20">
        <v>4</v>
      </c>
      <c r="B14" s="7">
        <v>1289</v>
      </c>
      <c r="C14" s="7">
        <v>7593</v>
      </c>
      <c r="D14" s="7">
        <v>3985</v>
      </c>
      <c r="E14" s="7">
        <v>3608</v>
      </c>
      <c r="F14" s="53">
        <v>375</v>
      </c>
      <c r="G14" s="22">
        <v>5.8906128782001552</v>
      </c>
      <c r="H14" s="23">
        <v>110.4490022172949</v>
      </c>
      <c r="I14" s="6">
        <v>462</v>
      </c>
    </row>
    <row r="15" spans="1:9" ht="12.75" customHeight="1">
      <c r="A15" s="20">
        <v>5</v>
      </c>
      <c r="B15" s="7">
        <v>1380</v>
      </c>
      <c r="C15" s="7">
        <v>7863</v>
      </c>
      <c r="D15" s="7">
        <v>4137</v>
      </c>
      <c r="E15" s="7">
        <v>3726</v>
      </c>
      <c r="F15" s="53">
        <v>270</v>
      </c>
      <c r="G15" s="22">
        <v>5.697826086956522</v>
      </c>
      <c r="H15" s="23">
        <v>111.03059581320451</v>
      </c>
      <c r="I15" s="6">
        <v>478</v>
      </c>
    </row>
    <row r="16" spans="1:9" ht="12.75" customHeight="1">
      <c r="A16" s="20">
        <v>6</v>
      </c>
      <c r="B16" s="5">
        <v>1438</v>
      </c>
      <c r="C16" s="7">
        <v>8218</v>
      </c>
      <c r="D16" s="5">
        <v>4318</v>
      </c>
      <c r="E16" s="5">
        <v>3900</v>
      </c>
      <c r="F16" s="53">
        <v>355</v>
      </c>
      <c r="G16" s="22">
        <v>5.714881780250348</v>
      </c>
      <c r="H16" s="23">
        <v>110.71794871794872</v>
      </c>
      <c r="I16" s="6">
        <v>500</v>
      </c>
    </row>
    <row r="17" spans="1:9" ht="12.75" customHeight="1">
      <c r="A17" s="20">
        <v>7</v>
      </c>
      <c r="B17" s="7">
        <v>1572</v>
      </c>
      <c r="C17" s="7">
        <v>8755</v>
      </c>
      <c r="D17" s="7">
        <v>4593</v>
      </c>
      <c r="E17" s="7">
        <v>4162</v>
      </c>
      <c r="F17" s="53">
        <v>537</v>
      </c>
      <c r="G17" s="22">
        <v>5.5693384223918576</v>
      </c>
      <c r="H17" s="23">
        <v>110.35559827006247</v>
      </c>
      <c r="I17" s="6">
        <v>533</v>
      </c>
    </row>
    <row r="18" spans="1:9" ht="12.75" customHeight="1">
      <c r="A18" s="20">
        <v>8</v>
      </c>
      <c r="B18" s="7">
        <v>1626</v>
      </c>
      <c r="C18" s="7">
        <v>9366</v>
      </c>
      <c r="D18" s="7">
        <v>4840</v>
      </c>
      <c r="E18" s="7">
        <v>4526</v>
      </c>
      <c r="F18" s="53">
        <v>611</v>
      </c>
      <c r="G18" s="22">
        <v>5.7601476014760147</v>
      </c>
      <c r="H18" s="23">
        <v>106.93769332744145</v>
      </c>
      <c r="I18" s="6">
        <v>570</v>
      </c>
    </row>
    <row r="19" spans="1:9" ht="12.75" customHeight="1">
      <c r="A19" s="20">
        <v>9</v>
      </c>
      <c r="B19" s="7">
        <v>1734</v>
      </c>
      <c r="C19" s="7">
        <v>10199</v>
      </c>
      <c r="D19" s="7">
        <v>5236</v>
      </c>
      <c r="E19" s="7">
        <v>4963</v>
      </c>
      <c r="F19" s="53">
        <v>833</v>
      </c>
      <c r="G19" s="22">
        <v>5.8817762399077278</v>
      </c>
      <c r="H19" s="23">
        <v>105.50070521861777</v>
      </c>
      <c r="I19" s="6">
        <v>620</v>
      </c>
    </row>
    <row r="20" spans="1:9" ht="12.75" customHeight="1">
      <c r="A20" s="20">
        <v>10</v>
      </c>
      <c r="B20" s="7">
        <v>1978</v>
      </c>
      <c r="C20" s="7">
        <v>10966</v>
      </c>
      <c r="D20" s="7">
        <v>5634</v>
      </c>
      <c r="E20" s="7">
        <v>5332</v>
      </c>
      <c r="F20" s="53">
        <v>767</v>
      </c>
      <c r="G20" s="22">
        <v>5.5439838220424669</v>
      </c>
      <c r="H20" s="23">
        <v>105.66391597899474</v>
      </c>
      <c r="I20" s="6">
        <v>667</v>
      </c>
    </row>
    <row r="21" spans="1:9" ht="12.75" customHeight="1">
      <c r="A21" s="20">
        <v>11</v>
      </c>
      <c r="B21" s="7">
        <v>2119</v>
      </c>
      <c r="C21" s="7">
        <v>11007</v>
      </c>
      <c r="D21" s="5"/>
      <c r="E21" s="5"/>
      <c r="F21" s="53">
        <v>41</v>
      </c>
      <c r="G21" s="22">
        <v>5.1944313355356302</v>
      </c>
      <c r="H21" s="23"/>
      <c r="I21" s="6">
        <v>670</v>
      </c>
    </row>
    <row r="22" spans="1:9" ht="12.75" customHeight="1">
      <c r="A22" s="20">
        <v>12</v>
      </c>
      <c r="B22" s="7">
        <v>2578</v>
      </c>
      <c r="C22" s="7">
        <v>11807</v>
      </c>
      <c r="D22" s="7">
        <v>6205</v>
      </c>
      <c r="E22" s="7">
        <v>5602</v>
      </c>
      <c r="F22" s="53">
        <v>800</v>
      </c>
      <c r="G22" s="22">
        <v>4.5799069045771912</v>
      </c>
      <c r="H22" s="23">
        <v>110.76401285255267</v>
      </c>
      <c r="I22" s="6">
        <v>718</v>
      </c>
    </row>
    <row r="23" spans="1:9" ht="12.75" customHeight="1">
      <c r="A23" s="20">
        <v>13</v>
      </c>
      <c r="B23" s="7">
        <v>3003</v>
      </c>
      <c r="C23" s="7">
        <v>11849</v>
      </c>
      <c r="D23" s="5"/>
      <c r="E23" s="5"/>
      <c r="F23" s="53">
        <v>42</v>
      </c>
      <c r="G23" s="22">
        <v>3.9457209457209457</v>
      </c>
      <c r="H23" s="23"/>
      <c r="I23" s="6">
        <v>721</v>
      </c>
    </row>
    <row r="24" spans="1:9" ht="12.75" customHeight="1">
      <c r="A24" s="20">
        <v>14</v>
      </c>
      <c r="B24" s="7">
        <v>3695</v>
      </c>
      <c r="C24" s="7">
        <v>15749</v>
      </c>
      <c r="D24" s="7">
        <v>8074</v>
      </c>
      <c r="E24" s="7">
        <v>7675</v>
      </c>
      <c r="F24" s="53">
        <v>3900</v>
      </c>
      <c r="G24" s="22">
        <v>4.2622462787550743</v>
      </c>
      <c r="H24" s="23">
        <v>105.1986970684039</v>
      </c>
      <c r="I24" s="6">
        <v>958</v>
      </c>
    </row>
    <row r="25" spans="1:9" ht="12.75" customHeight="1">
      <c r="A25" s="20">
        <v>15</v>
      </c>
      <c r="B25" s="7">
        <v>4292</v>
      </c>
      <c r="C25" s="7">
        <v>21536</v>
      </c>
      <c r="D25" s="7">
        <v>10883</v>
      </c>
      <c r="E25" s="7">
        <v>10653</v>
      </c>
      <c r="F25" s="53">
        <v>5787</v>
      </c>
      <c r="G25" s="22">
        <v>5.0177073625349484</v>
      </c>
      <c r="H25" s="23">
        <v>102.15901623955692</v>
      </c>
      <c r="I25" s="6">
        <v>1310</v>
      </c>
    </row>
    <row r="26" spans="1:9" ht="12.75" customHeight="1">
      <c r="A26" s="20">
        <v>16</v>
      </c>
      <c r="B26" s="7">
        <v>5230</v>
      </c>
      <c r="C26" s="7">
        <v>26996</v>
      </c>
      <c r="D26" s="7">
        <v>12845</v>
      </c>
      <c r="E26" s="7">
        <v>14151</v>
      </c>
      <c r="F26" s="53">
        <v>5460</v>
      </c>
      <c r="G26" s="22">
        <v>5.1617590822179729</v>
      </c>
      <c r="H26" s="23">
        <v>90.770970249452333</v>
      </c>
      <c r="I26" s="6">
        <v>1642</v>
      </c>
    </row>
    <row r="27" spans="1:9" ht="12.75" customHeight="1">
      <c r="A27" s="20">
        <v>17</v>
      </c>
      <c r="B27" s="7">
        <v>6021</v>
      </c>
      <c r="C27" s="7">
        <v>30057</v>
      </c>
      <c r="D27" s="7">
        <v>14079</v>
      </c>
      <c r="E27" s="7">
        <v>15978</v>
      </c>
      <c r="F27" s="53">
        <v>3061</v>
      </c>
      <c r="G27" s="22">
        <v>4.9920279023418033</v>
      </c>
      <c r="H27" s="23">
        <v>88.114907998497941</v>
      </c>
      <c r="I27" s="6">
        <v>1828</v>
      </c>
    </row>
    <row r="28" spans="1:9" ht="12.75" customHeight="1">
      <c r="A28" s="20">
        <v>18</v>
      </c>
      <c r="B28" s="7">
        <v>6755</v>
      </c>
      <c r="C28" s="7">
        <v>34967</v>
      </c>
      <c r="D28" s="5"/>
      <c r="E28" s="5"/>
      <c r="F28" s="53">
        <v>4910</v>
      </c>
      <c r="G28" s="22">
        <v>5.1764618800888229</v>
      </c>
      <c r="H28" s="23"/>
      <c r="I28" s="6">
        <v>2127</v>
      </c>
    </row>
    <row r="29" spans="1:9" ht="12.75" customHeight="1">
      <c r="A29" s="20">
        <v>19</v>
      </c>
      <c r="B29" s="7">
        <v>7812</v>
      </c>
      <c r="C29" s="7">
        <v>39563</v>
      </c>
      <c r="D29" s="5"/>
      <c r="E29" s="5"/>
      <c r="F29" s="53">
        <v>4596</v>
      </c>
      <c r="G29" s="22">
        <v>5.0643881208397339</v>
      </c>
      <c r="H29" s="23"/>
      <c r="I29" s="6">
        <v>2407</v>
      </c>
    </row>
    <row r="30" spans="1:9" ht="12.75" customHeight="1">
      <c r="A30" s="20">
        <v>20</v>
      </c>
      <c r="B30" s="7">
        <v>8175</v>
      </c>
      <c r="C30" s="7">
        <v>40253</v>
      </c>
      <c r="D30" s="7">
        <v>21564</v>
      </c>
      <c r="E30" s="7">
        <v>18689</v>
      </c>
      <c r="F30" s="53">
        <v>690</v>
      </c>
      <c r="G30" s="22">
        <v>4.9239143730886852</v>
      </c>
      <c r="H30" s="23">
        <v>115.38338059821285</v>
      </c>
      <c r="I30" s="6">
        <v>2448</v>
      </c>
    </row>
    <row r="31" spans="1:9" ht="12.75" customHeight="1">
      <c r="A31" s="20">
        <v>21</v>
      </c>
      <c r="B31" s="7">
        <v>9511</v>
      </c>
      <c r="C31" s="7">
        <v>39347</v>
      </c>
      <c r="D31" s="7">
        <v>19861</v>
      </c>
      <c r="E31" s="7">
        <v>19486</v>
      </c>
      <c r="F31" s="53">
        <v>-906</v>
      </c>
      <c r="G31" s="22">
        <v>4.1369992640100932</v>
      </c>
      <c r="H31" s="23">
        <v>101.92445858565125</v>
      </c>
      <c r="I31" s="6">
        <v>2393</v>
      </c>
    </row>
    <row r="32" spans="1:9" ht="12.75" customHeight="1">
      <c r="A32" s="20">
        <v>22</v>
      </c>
      <c r="B32" s="7">
        <v>12671</v>
      </c>
      <c r="C32" s="7">
        <v>55875</v>
      </c>
      <c r="D32" s="7">
        <v>32166</v>
      </c>
      <c r="E32" s="7">
        <v>23709</v>
      </c>
      <c r="F32" s="53">
        <v>16528</v>
      </c>
      <c r="G32" s="22">
        <v>4.4096756372819828</v>
      </c>
      <c r="H32" s="23">
        <v>135.66999873465772</v>
      </c>
      <c r="I32" s="6">
        <v>3399</v>
      </c>
    </row>
    <row r="33" spans="1:9" ht="12.75" customHeight="1">
      <c r="A33" s="20">
        <v>23</v>
      </c>
      <c r="B33" s="7">
        <v>13870</v>
      </c>
      <c r="C33" s="7">
        <v>53062</v>
      </c>
      <c r="D33" s="7">
        <v>28053</v>
      </c>
      <c r="E33" s="7">
        <v>25009</v>
      </c>
      <c r="F33" s="53">
        <v>-2813</v>
      </c>
      <c r="G33" s="22">
        <v>3.825666906993511</v>
      </c>
      <c r="H33" s="23">
        <v>112.17161821744173</v>
      </c>
      <c r="I33" s="6">
        <v>3228</v>
      </c>
    </row>
    <row r="34" spans="1:9" ht="12.75" customHeight="1">
      <c r="A34" s="20">
        <v>24</v>
      </c>
      <c r="B34" s="7">
        <v>13602</v>
      </c>
      <c r="C34" s="7">
        <v>55546</v>
      </c>
      <c r="D34" s="7">
        <v>29934</v>
      </c>
      <c r="E34" s="7">
        <v>25612</v>
      </c>
      <c r="F34" s="53">
        <v>2484</v>
      </c>
      <c r="G34" s="22">
        <v>4.0836641670342599</v>
      </c>
      <c r="H34" s="23">
        <v>116.87490238950491</v>
      </c>
      <c r="I34" s="6">
        <v>3379</v>
      </c>
    </row>
    <row r="35" spans="1:9" ht="12.75" customHeight="1">
      <c r="A35" s="20">
        <v>25</v>
      </c>
      <c r="B35" s="5">
        <v>13231</v>
      </c>
      <c r="C35" s="7">
        <v>54198</v>
      </c>
      <c r="D35" s="5">
        <v>28146</v>
      </c>
      <c r="E35" s="5">
        <v>26052</v>
      </c>
      <c r="F35" s="53">
        <v>-1348</v>
      </c>
      <c r="G35" s="22">
        <v>4.0962890182147982</v>
      </c>
      <c r="H35" s="23">
        <v>108.03777061262092</v>
      </c>
      <c r="I35" s="6">
        <v>3297</v>
      </c>
    </row>
    <row r="36" spans="1:9" ht="12.75" customHeight="1">
      <c r="A36" s="20">
        <v>26</v>
      </c>
      <c r="B36" s="7">
        <v>14110</v>
      </c>
      <c r="C36" s="5">
        <v>55880</v>
      </c>
      <c r="D36" s="5">
        <v>28574</v>
      </c>
      <c r="E36" s="7">
        <v>27306</v>
      </c>
      <c r="F36" s="53">
        <v>1682</v>
      </c>
      <c r="G36" s="22">
        <v>3.9603118355776044</v>
      </c>
      <c r="H36" s="23">
        <v>104.64366805830221</v>
      </c>
      <c r="I36" s="6">
        <v>3399</v>
      </c>
    </row>
    <row r="37" spans="1:9" ht="12.75" customHeight="1">
      <c r="A37" s="20">
        <v>27</v>
      </c>
      <c r="B37" s="7">
        <v>14529</v>
      </c>
      <c r="C37" s="5">
        <v>58405</v>
      </c>
      <c r="D37" s="5">
        <v>29884</v>
      </c>
      <c r="E37" s="7">
        <v>28521</v>
      </c>
      <c r="F37" s="21">
        <v>2525</v>
      </c>
      <c r="G37" s="22">
        <v>4.0198912519788008</v>
      </c>
      <c r="H37" s="23">
        <v>104.77893481995721</v>
      </c>
      <c r="I37" s="6">
        <v>3553</v>
      </c>
    </row>
    <row r="38" spans="1:9" ht="12.75" customHeight="1">
      <c r="A38" s="20">
        <v>28</v>
      </c>
      <c r="B38" s="7">
        <v>15045</v>
      </c>
      <c r="C38" s="5">
        <v>60504</v>
      </c>
      <c r="D38" s="5">
        <v>30970</v>
      </c>
      <c r="E38" s="7">
        <v>29534</v>
      </c>
      <c r="F38" s="21">
        <v>2099</v>
      </c>
      <c r="G38" s="22">
        <v>4.0215353938185441</v>
      </c>
      <c r="H38" s="23">
        <v>104.86219272702648</v>
      </c>
      <c r="I38" s="6">
        <v>3680</v>
      </c>
    </row>
    <row r="39" spans="1:9" ht="12.75" customHeight="1">
      <c r="A39" s="20">
        <v>29</v>
      </c>
      <c r="B39" s="7">
        <v>15964</v>
      </c>
      <c r="C39" s="5">
        <v>63859</v>
      </c>
      <c r="D39" s="7">
        <v>32942</v>
      </c>
      <c r="E39" s="7">
        <v>30917</v>
      </c>
      <c r="F39" s="21">
        <v>3355</v>
      </c>
      <c r="G39" s="22">
        <v>4.0001879228263597</v>
      </c>
      <c r="H39" s="23">
        <v>106.54979461137886</v>
      </c>
      <c r="I39" s="6">
        <v>3884</v>
      </c>
    </row>
    <row r="40" spans="1:9" ht="12.75" customHeight="1">
      <c r="A40" s="20">
        <v>30</v>
      </c>
      <c r="B40" s="7">
        <v>17035</v>
      </c>
      <c r="C40" s="5">
        <v>67308</v>
      </c>
      <c r="D40" s="7">
        <v>34735</v>
      </c>
      <c r="E40" s="7">
        <v>32573</v>
      </c>
      <c r="F40" s="21">
        <v>3449</v>
      </c>
      <c r="G40" s="22">
        <v>3.9511593777516878</v>
      </c>
      <c r="H40" s="23">
        <v>106.63739907285175</v>
      </c>
      <c r="I40" s="6">
        <v>4094</v>
      </c>
    </row>
    <row r="41" spans="1:9" ht="12.75" customHeight="1">
      <c r="A41" s="34">
        <v>31</v>
      </c>
      <c r="B41" s="120">
        <v>17804</v>
      </c>
      <c r="C41" s="5">
        <v>69488</v>
      </c>
      <c r="D41" s="7">
        <v>35922</v>
      </c>
      <c r="E41" s="7">
        <v>33566</v>
      </c>
      <c r="F41" s="21">
        <v>2180</v>
      </c>
      <c r="G41" s="22">
        <v>3.90294315884071</v>
      </c>
      <c r="H41" s="23">
        <v>107.01900732884467</v>
      </c>
      <c r="I41" s="6">
        <v>4227</v>
      </c>
    </row>
    <row r="42" spans="1:9" ht="12.75" customHeight="1">
      <c r="A42" s="34">
        <v>32</v>
      </c>
      <c r="B42" s="120">
        <v>19423</v>
      </c>
      <c r="C42" s="5">
        <v>75061</v>
      </c>
      <c r="D42" s="7">
        <v>38906</v>
      </c>
      <c r="E42" s="7">
        <v>36155</v>
      </c>
      <c r="F42" s="21">
        <v>5573</v>
      </c>
      <c r="G42" s="22">
        <v>3.8645420377902489</v>
      </c>
      <c r="H42" s="23">
        <v>107.60890609874151</v>
      </c>
      <c r="I42" s="6">
        <v>4566</v>
      </c>
    </row>
    <row r="43" spans="1:9" ht="12.75" customHeight="1">
      <c r="A43" s="34">
        <v>33</v>
      </c>
      <c r="B43" s="120">
        <v>20982</v>
      </c>
      <c r="C43" s="5">
        <v>79522</v>
      </c>
      <c r="D43" s="7">
        <v>41146</v>
      </c>
      <c r="E43" s="7">
        <v>38376</v>
      </c>
      <c r="F43" s="21">
        <v>4461</v>
      </c>
      <c r="G43" s="22">
        <v>3.7900104851777714</v>
      </c>
      <c r="H43" s="23">
        <v>107.21805294976025</v>
      </c>
      <c r="I43" s="6">
        <v>4972</v>
      </c>
    </row>
    <row r="44" spans="1:9" ht="12.75" customHeight="1">
      <c r="A44" s="34">
        <v>34</v>
      </c>
      <c r="B44" s="120">
        <v>22580</v>
      </c>
      <c r="C44" s="5">
        <v>84765</v>
      </c>
      <c r="D44" s="7">
        <v>43845</v>
      </c>
      <c r="E44" s="7">
        <v>40920</v>
      </c>
      <c r="F44" s="21">
        <v>5243</v>
      </c>
      <c r="G44" s="22">
        <v>3.753985828166519</v>
      </c>
      <c r="H44" s="23">
        <v>107.14809384164224</v>
      </c>
      <c r="I44" s="6">
        <v>5037</v>
      </c>
    </row>
    <row r="45" spans="1:9" ht="12.75" customHeight="1">
      <c r="A45" s="34">
        <v>35</v>
      </c>
      <c r="B45" s="120">
        <v>25269</v>
      </c>
      <c r="C45" s="5">
        <v>92090</v>
      </c>
      <c r="D45" s="7">
        <v>47581</v>
      </c>
      <c r="E45" s="7">
        <v>44509</v>
      </c>
      <c r="F45" s="21">
        <v>7325</v>
      </c>
      <c r="G45" s="22">
        <v>3.6443864023111323</v>
      </c>
      <c r="H45" s="23">
        <v>106.90197488148465</v>
      </c>
      <c r="I45" s="6">
        <v>5472</v>
      </c>
    </row>
    <row r="46" spans="1:9" ht="12.75" customHeight="1">
      <c r="A46" s="34">
        <v>36</v>
      </c>
      <c r="B46" s="120">
        <v>27260</v>
      </c>
      <c r="C46" s="5">
        <v>97579</v>
      </c>
      <c r="D46" s="7">
        <v>50532</v>
      </c>
      <c r="E46" s="7">
        <v>47047</v>
      </c>
      <c r="F46" s="21">
        <v>5489</v>
      </c>
      <c r="G46" s="22">
        <v>3.5795671313279529</v>
      </c>
      <c r="H46" s="23">
        <v>107.40748613089039</v>
      </c>
      <c r="I46" s="6">
        <v>5797</v>
      </c>
    </row>
    <row r="47" spans="1:9" ht="12.75" customHeight="1">
      <c r="A47" s="34">
        <v>37</v>
      </c>
      <c r="B47" s="120">
        <v>29289</v>
      </c>
      <c r="C47" s="5">
        <v>102491</v>
      </c>
      <c r="D47" s="7">
        <v>53127</v>
      </c>
      <c r="E47" s="7">
        <v>49364</v>
      </c>
      <c r="F47" s="21">
        <v>4912</v>
      </c>
      <c r="G47" s="22">
        <v>3.4993000785277748</v>
      </c>
      <c r="H47" s="23">
        <v>107.62296410339518</v>
      </c>
      <c r="I47" s="6">
        <v>6089.7801544860376</v>
      </c>
    </row>
    <row r="48" spans="1:9" ht="12.75" customHeight="1">
      <c r="A48" s="34">
        <v>38</v>
      </c>
      <c r="B48" s="120">
        <v>32728</v>
      </c>
      <c r="C48" s="5">
        <v>112311</v>
      </c>
      <c r="D48" s="7">
        <v>58234</v>
      </c>
      <c r="E48" s="7">
        <v>54077</v>
      </c>
      <c r="F48" s="21">
        <v>9820</v>
      </c>
      <c r="G48" s="22">
        <v>3.4316487411390857</v>
      </c>
      <c r="H48" s="23">
        <v>107.68718678920798</v>
      </c>
      <c r="I48" s="6">
        <v>6673.2620320855622</v>
      </c>
    </row>
    <row r="49" spans="1:9" ht="12.75" customHeight="1">
      <c r="A49" s="34">
        <v>39</v>
      </c>
      <c r="B49" s="120">
        <v>37993</v>
      </c>
      <c r="C49" s="5">
        <v>119940</v>
      </c>
      <c r="D49" s="7">
        <v>62476</v>
      </c>
      <c r="E49" s="7">
        <v>57464</v>
      </c>
      <c r="F49" s="21">
        <v>7629</v>
      </c>
      <c r="G49" s="22">
        <v>3.1568973231911142</v>
      </c>
      <c r="H49" s="23">
        <v>108.72198245858276</v>
      </c>
      <c r="I49" s="6">
        <v>7126.5597147950093</v>
      </c>
    </row>
    <row r="50" spans="1:9" ht="12.75" customHeight="1">
      <c r="A50" s="34">
        <v>40</v>
      </c>
      <c r="B50" s="120">
        <v>41715</v>
      </c>
      <c r="C50" s="5">
        <v>125200</v>
      </c>
      <c r="D50" s="7">
        <v>64871</v>
      </c>
      <c r="E50" s="7">
        <v>60329</v>
      </c>
      <c r="F50" s="21">
        <v>5260</v>
      </c>
      <c r="G50" s="22">
        <v>3.0013184705741338</v>
      </c>
      <c r="H50" s="23">
        <v>107.52871753219844</v>
      </c>
      <c r="I50" s="6">
        <v>7439.0968508615579</v>
      </c>
    </row>
    <row r="51" spans="1:9" ht="12.75" customHeight="1">
      <c r="A51" s="34">
        <v>41</v>
      </c>
      <c r="B51" s="120">
        <v>45562</v>
      </c>
      <c r="C51" s="5">
        <v>131307</v>
      </c>
      <c r="D51" s="7">
        <v>69377</v>
      </c>
      <c r="E51" s="7">
        <v>61930</v>
      </c>
      <c r="F51" s="21">
        <v>6107</v>
      </c>
      <c r="G51" s="22">
        <v>2.8819410912602605</v>
      </c>
      <c r="H51" s="23">
        <v>112.02486678507992</v>
      </c>
      <c r="I51" s="6">
        <v>7801.9607843137264</v>
      </c>
    </row>
    <row r="52" spans="1:9" ht="12.75" customHeight="1">
      <c r="A52" s="34">
        <v>42</v>
      </c>
      <c r="B52" s="120">
        <v>48870</v>
      </c>
      <c r="C52" s="5">
        <v>136561</v>
      </c>
      <c r="D52" s="7">
        <v>70519</v>
      </c>
      <c r="E52" s="7">
        <v>66042</v>
      </c>
      <c r="F52" s="21">
        <v>5254</v>
      </c>
      <c r="G52" s="22">
        <v>2.7943728258645386</v>
      </c>
      <c r="H52" s="23">
        <v>106.77901941188941</v>
      </c>
      <c r="I52" s="6">
        <v>8114.1414141414152</v>
      </c>
    </row>
    <row r="53" spans="1:9" ht="12.75" customHeight="1">
      <c r="A53" s="34">
        <v>43</v>
      </c>
      <c r="B53" s="120">
        <v>51780</v>
      </c>
      <c r="C53" s="5">
        <v>142423</v>
      </c>
      <c r="D53" s="7">
        <v>74080</v>
      </c>
      <c r="E53" s="7">
        <v>68343</v>
      </c>
      <c r="F53" s="21">
        <v>5862</v>
      </c>
      <c r="G53" s="22">
        <v>2.7505407493240632</v>
      </c>
      <c r="H53" s="23">
        <v>108.39442225246185</v>
      </c>
      <c r="I53" s="6">
        <v>8462.4480095068338</v>
      </c>
    </row>
    <row r="54" spans="1:9" ht="12.75" customHeight="1">
      <c r="A54" s="34">
        <v>44</v>
      </c>
      <c r="B54" s="120">
        <v>53995</v>
      </c>
      <c r="C54" s="5">
        <v>146787</v>
      </c>
      <c r="D54" s="7">
        <v>76305</v>
      </c>
      <c r="E54" s="7">
        <v>70482</v>
      </c>
      <c r="F54" s="21">
        <v>4364</v>
      </c>
      <c r="G54" s="22">
        <v>2.7185294934716175</v>
      </c>
      <c r="H54" s="23">
        <v>108.26168383417043</v>
      </c>
      <c r="I54" s="6">
        <v>8721.7468805704102</v>
      </c>
    </row>
    <row r="55" spans="1:9" ht="12.75" customHeight="1">
      <c r="A55" s="34">
        <v>45</v>
      </c>
      <c r="B55" s="120">
        <v>55226</v>
      </c>
      <c r="C55" s="5">
        <v>149113</v>
      </c>
      <c r="D55" s="7">
        <v>77402</v>
      </c>
      <c r="E55" s="7">
        <v>71711</v>
      </c>
      <c r="F55" s="21">
        <v>2326</v>
      </c>
      <c r="G55" s="22">
        <v>2.7000507007568899</v>
      </c>
      <c r="H55" s="23">
        <v>107.93602097307246</v>
      </c>
      <c r="I55" s="6">
        <v>8859.95246583482</v>
      </c>
    </row>
    <row r="56" spans="1:9" ht="12.75" customHeight="1">
      <c r="A56" s="34">
        <v>46</v>
      </c>
      <c r="B56" s="120">
        <v>56519</v>
      </c>
      <c r="C56" s="5">
        <v>151665</v>
      </c>
      <c r="D56" s="7">
        <v>78809</v>
      </c>
      <c r="E56" s="7">
        <v>72856</v>
      </c>
      <c r="F56" s="21">
        <v>2552</v>
      </c>
      <c r="G56" s="22">
        <v>2.6834338894884904</v>
      </c>
      <c r="H56" s="23">
        <v>108.17091248490172</v>
      </c>
      <c r="I56" s="6">
        <v>9011.5864527629237</v>
      </c>
    </row>
    <row r="57" spans="1:9" ht="12.75" customHeight="1">
      <c r="A57" s="34">
        <v>47</v>
      </c>
      <c r="B57" s="120">
        <v>57875</v>
      </c>
      <c r="C57" s="5">
        <v>153308</v>
      </c>
      <c r="D57" s="7">
        <v>79674</v>
      </c>
      <c r="E57" s="7">
        <v>73634</v>
      </c>
      <c r="F57" s="21">
        <v>1643</v>
      </c>
      <c r="G57" s="22">
        <v>2.6489503239740819</v>
      </c>
      <c r="H57" s="23">
        <v>108.20273243338676</v>
      </c>
      <c r="I57" s="6">
        <v>9109.2097445038635</v>
      </c>
    </row>
    <row r="58" spans="1:9" ht="12.75" customHeight="1">
      <c r="A58" s="34">
        <v>48</v>
      </c>
      <c r="B58" s="120">
        <v>59301</v>
      </c>
      <c r="C58" s="5">
        <v>155533</v>
      </c>
      <c r="D58" s="7">
        <v>80589</v>
      </c>
      <c r="E58" s="7">
        <v>74944</v>
      </c>
      <c r="F58" s="21">
        <v>2225</v>
      </c>
      <c r="G58" s="22">
        <v>2.6227719600006747</v>
      </c>
      <c r="H58" s="23">
        <v>107.53229077711357</v>
      </c>
      <c r="I58" s="6">
        <v>9241.4141414141432</v>
      </c>
    </row>
    <row r="59" spans="1:9" ht="12.75" customHeight="1">
      <c r="A59" s="34">
        <v>49</v>
      </c>
      <c r="B59" s="120">
        <v>60414</v>
      </c>
      <c r="C59" s="5">
        <v>157108</v>
      </c>
      <c r="D59" s="7">
        <v>81074</v>
      </c>
      <c r="E59" s="7">
        <v>76034</v>
      </c>
      <c r="F59" s="21">
        <v>1575</v>
      </c>
      <c r="G59" s="22">
        <v>2.6005230575694376</v>
      </c>
      <c r="H59" s="23">
        <v>106.62861351500645</v>
      </c>
      <c r="I59" s="6">
        <v>9334.9970291146765</v>
      </c>
    </row>
    <row r="60" spans="1:9" ht="12.75" customHeight="1">
      <c r="A60" s="153">
        <v>50</v>
      </c>
      <c r="B60" s="154">
        <v>61548</v>
      </c>
      <c r="C60" s="13">
        <v>158354</v>
      </c>
      <c r="D60" s="24">
        <v>81834</v>
      </c>
      <c r="E60" s="24">
        <v>76520</v>
      </c>
      <c r="F60" s="25">
        <v>1246</v>
      </c>
      <c r="G60" s="28">
        <v>2.5728537076753102</v>
      </c>
      <c r="H60" s="29">
        <v>106.94458964976477</v>
      </c>
      <c r="I60" s="14">
        <v>9409.031491384434</v>
      </c>
    </row>
    <row r="61" spans="1:9" ht="6" customHeight="1"/>
    <row r="62" spans="1:9" ht="45.75" customHeight="1">
      <c r="A62" s="419" t="s">
        <v>144</v>
      </c>
      <c r="B62" s="420"/>
      <c r="C62" s="420"/>
      <c r="D62" s="420"/>
      <c r="E62" s="420"/>
      <c r="F62" s="420"/>
      <c r="G62" s="420"/>
      <c r="H62" s="420"/>
      <c r="I62" s="421"/>
    </row>
    <row r="107" ht="13.5" customHeight="1"/>
  </sheetData>
  <mergeCells count="7">
    <mergeCell ref="A62:I62"/>
    <mergeCell ref="H1:H2"/>
    <mergeCell ref="I1:I2"/>
    <mergeCell ref="A1:A2"/>
    <mergeCell ref="B1:B2"/>
    <mergeCell ref="C1:F1"/>
    <mergeCell ref="G1:G2"/>
  </mergeCells>
  <phoneticPr fontId="2"/>
  <pageMargins left="1.0629921259842521" right="0.78740157480314965" top="1.0236220472440944" bottom="0.6692913385826772" header="0.39370078740157483" footer="0.31496062992125984"/>
  <pageSetup paperSize="9" scale="93" orientation="portrait" r:id="rId1"/>
  <headerFooter alignWithMargins="0">
    <oddHeader>&amp;C&amp;14第３表　人口の推移</oddHeader>
    <oddFooter xml:space="preserve">&amp;C&amp;14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4"/>
  <sheetViews>
    <sheetView view="pageLayout" zoomScaleNormal="100" zoomScaleSheetLayoutView="100" workbookViewId="0">
      <selection sqref="A1:A3"/>
    </sheetView>
  </sheetViews>
  <sheetFormatPr defaultColWidth="8.453125" defaultRowHeight="11"/>
  <cols>
    <col min="1" max="1" width="7.08984375" style="56" customWidth="1"/>
    <col min="2" max="2" width="6.08984375" style="56" customWidth="1"/>
    <col min="3" max="3" width="7.36328125" style="56" bestFit="1" customWidth="1"/>
    <col min="4" max="4" width="6.6328125" style="56" bestFit="1" customWidth="1"/>
    <col min="5" max="5" width="6.36328125" style="132" customWidth="1"/>
    <col min="6" max="6" width="6.7265625" style="58" customWidth="1"/>
    <col min="7" max="7" width="6.6328125" style="56" bestFit="1" customWidth="1"/>
    <col min="8" max="8" width="6.36328125" style="56" customWidth="1"/>
    <col min="9" max="9" width="6.7265625" style="59" customWidth="1"/>
    <col min="10" max="10" width="6.6328125" style="56" bestFit="1" customWidth="1"/>
    <col min="11" max="11" width="6" style="57" bestFit="1" customWidth="1"/>
    <col min="12" max="12" width="7.08984375" style="60" bestFit="1" customWidth="1"/>
    <col min="13" max="13" width="7.453125" style="56" bestFit="1" customWidth="1"/>
    <col min="14" max="16384" width="8.453125" style="56"/>
  </cols>
  <sheetData>
    <row r="1" spans="1:14" ht="13.5" customHeight="1">
      <c r="A1" s="432" t="s">
        <v>9</v>
      </c>
      <c r="B1" s="432" t="s">
        <v>54</v>
      </c>
      <c r="C1" s="433" t="s">
        <v>13</v>
      </c>
      <c r="D1" s="433"/>
      <c r="E1" s="433"/>
      <c r="F1" s="433"/>
      <c r="G1" s="433"/>
      <c r="H1" s="433"/>
      <c r="I1" s="433"/>
      <c r="J1" s="433"/>
      <c r="K1" s="434" t="s">
        <v>99</v>
      </c>
      <c r="L1" s="430" t="s">
        <v>98</v>
      </c>
      <c r="M1" s="431" t="s">
        <v>97</v>
      </c>
      <c r="N1" s="57"/>
    </row>
    <row r="2" spans="1:14" ht="12.75" customHeight="1">
      <c r="A2" s="432"/>
      <c r="B2" s="432"/>
      <c r="C2" s="111"/>
      <c r="D2" s="427" t="s">
        <v>3</v>
      </c>
      <c r="E2" s="428"/>
      <c r="F2" s="429"/>
      <c r="G2" s="427" t="s">
        <v>4</v>
      </c>
      <c r="H2" s="428"/>
      <c r="I2" s="429"/>
      <c r="J2" s="111"/>
      <c r="K2" s="434"/>
      <c r="L2" s="430"/>
      <c r="M2" s="431"/>
      <c r="N2" s="57"/>
    </row>
    <row r="3" spans="1:14" ht="12.75" customHeight="1">
      <c r="A3" s="432"/>
      <c r="B3" s="432"/>
      <c r="C3" s="153" t="s">
        <v>10</v>
      </c>
      <c r="D3" s="168" t="s">
        <v>13</v>
      </c>
      <c r="E3" s="131" t="s">
        <v>133</v>
      </c>
      <c r="F3" s="35" t="s">
        <v>134</v>
      </c>
      <c r="G3" s="168" t="s">
        <v>13</v>
      </c>
      <c r="H3" s="168" t="s">
        <v>133</v>
      </c>
      <c r="I3" s="39" t="s">
        <v>134</v>
      </c>
      <c r="J3" s="153" t="s">
        <v>133</v>
      </c>
      <c r="K3" s="434"/>
      <c r="L3" s="430"/>
      <c r="M3" s="431"/>
    </row>
    <row r="4" spans="1:14" ht="12.75" hidden="1" customHeight="1">
      <c r="A4" s="111">
        <v>31</v>
      </c>
      <c r="B4" s="112">
        <v>17804</v>
      </c>
      <c r="C4" s="4">
        <f t="shared" ref="C4:C51" si="0">D4+G4</f>
        <v>69488</v>
      </c>
      <c r="D4" s="65">
        <v>35922</v>
      </c>
      <c r="E4" s="114">
        <f>D4-34735</f>
        <v>1187</v>
      </c>
      <c r="F4" s="113">
        <f>E4/34735*100</f>
        <v>3.4173024327047647</v>
      </c>
      <c r="G4" s="65">
        <v>33566</v>
      </c>
      <c r="H4" s="114">
        <f>G4-32573</f>
        <v>993</v>
      </c>
      <c r="I4" s="115">
        <f>H4/32573*100</f>
        <v>3.0485371319804746</v>
      </c>
      <c r="J4" s="116">
        <f>C4-人口の推移!C40</f>
        <v>2180</v>
      </c>
      <c r="K4" s="117">
        <f t="shared" ref="K4:K35" si="1">C4/B4</f>
        <v>3.90294315884071</v>
      </c>
      <c r="L4" s="118">
        <f t="shared" ref="L4:L35" si="2">D4/G4*100</f>
        <v>107.01900732884467</v>
      </c>
      <c r="M4" s="119">
        <f>C4/$N$6</f>
        <v>4128.8175876411178</v>
      </c>
    </row>
    <row r="5" spans="1:14" ht="12.75" hidden="1" customHeight="1">
      <c r="A5" s="34">
        <v>32</v>
      </c>
      <c r="B5" s="120">
        <v>19423</v>
      </c>
      <c r="C5" s="5">
        <f t="shared" si="0"/>
        <v>75061</v>
      </c>
      <c r="D5" s="7">
        <v>38906</v>
      </c>
      <c r="E5" s="53">
        <f t="shared" ref="E5:E51" si="3">D5-D4</f>
        <v>2984</v>
      </c>
      <c r="F5" s="38">
        <f t="shared" ref="F5:F52" si="4">E5/D4*100</f>
        <v>8.3068871443683534</v>
      </c>
      <c r="G5" s="7">
        <v>36155</v>
      </c>
      <c r="H5" s="53">
        <f t="shared" ref="H5:H52" si="5">G5-G4</f>
        <v>2589</v>
      </c>
      <c r="I5" s="55">
        <f t="shared" ref="I5:I52" si="6">H5/G4*100</f>
        <v>7.7131621283441572</v>
      </c>
      <c r="J5" s="21">
        <f t="shared" ref="J5:J52" si="7">C5-C4</f>
        <v>5573</v>
      </c>
      <c r="K5" s="37">
        <f t="shared" si="1"/>
        <v>3.8645420377902489</v>
      </c>
      <c r="L5" s="50">
        <f t="shared" si="2"/>
        <v>107.60890609874151</v>
      </c>
      <c r="M5" s="6">
        <f t="shared" ref="M5:M37" si="8">C5/$N$6</f>
        <v>4459.9524658348191</v>
      </c>
    </row>
    <row r="6" spans="1:14" ht="12.75" hidden="1" customHeight="1">
      <c r="A6" s="34">
        <v>33</v>
      </c>
      <c r="B6" s="120">
        <v>20982</v>
      </c>
      <c r="C6" s="5">
        <f t="shared" si="0"/>
        <v>79522</v>
      </c>
      <c r="D6" s="7">
        <v>41146</v>
      </c>
      <c r="E6" s="53">
        <f t="shared" si="3"/>
        <v>2240</v>
      </c>
      <c r="F6" s="38">
        <f t="shared" si="4"/>
        <v>5.757466714645556</v>
      </c>
      <c r="G6" s="7">
        <v>38376</v>
      </c>
      <c r="H6" s="53">
        <f t="shared" si="5"/>
        <v>2221</v>
      </c>
      <c r="I6" s="55">
        <f t="shared" si="6"/>
        <v>6.1429954363158625</v>
      </c>
      <c r="J6" s="21">
        <f t="shared" si="7"/>
        <v>4461</v>
      </c>
      <c r="K6" s="37">
        <f t="shared" si="1"/>
        <v>3.7900104851777714</v>
      </c>
      <c r="L6" s="50">
        <f t="shared" si="2"/>
        <v>107.21805294976025</v>
      </c>
      <c r="M6" s="6">
        <f t="shared" si="8"/>
        <v>4725.0148544266194</v>
      </c>
      <c r="N6" s="57">
        <v>16.829999999999998</v>
      </c>
    </row>
    <row r="7" spans="1:14" ht="12.75" hidden="1" customHeight="1">
      <c r="A7" s="34">
        <v>34</v>
      </c>
      <c r="B7" s="120">
        <v>22580</v>
      </c>
      <c r="C7" s="5">
        <f t="shared" si="0"/>
        <v>84765</v>
      </c>
      <c r="D7" s="7">
        <v>43845</v>
      </c>
      <c r="E7" s="53">
        <f t="shared" si="3"/>
        <v>2699</v>
      </c>
      <c r="F7" s="38">
        <f t="shared" si="4"/>
        <v>6.5595683663053519</v>
      </c>
      <c r="G7" s="7">
        <v>40920</v>
      </c>
      <c r="H7" s="53">
        <f t="shared" si="5"/>
        <v>2544</v>
      </c>
      <c r="I7" s="55">
        <f t="shared" si="6"/>
        <v>6.6291432145090683</v>
      </c>
      <c r="J7" s="21">
        <f t="shared" si="7"/>
        <v>5243</v>
      </c>
      <c r="K7" s="37">
        <f t="shared" si="1"/>
        <v>3.753985828166519</v>
      </c>
      <c r="L7" s="50">
        <f t="shared" si="2"/>
        <v>107.14809384164224</v>
      </c>
      <c r="M7" s="6">
        <f t="shared" si="8"/>
        <v>5036.5418894830664</v>
      </c>
    </row>
    <row r="8" spans="1:14" ht="12.75" hidden="1" customHeight="1">
      <c r="A8" s="34">
        <v>35</v>
      </c>
      <c r="B8" s="120">
        <v>25269</v>
      </c>
      <c r="C8" s="5">
        <f t="shared" si="0"/>
        <v>92090</v>
      </c>
      <c r="D8" s="7">
        <v>47581</v>
      </c>
      <c r="E8" s="53">
        <f t="shared" si="3"/>
        <v>3736</v>
      </c>
      <c r="F8" s="38">
        <f t="shared" si="4"/>
        <v>8.5209259892804194</v>
      </c>
      <c r="G8" s="7">
        <v>44509</v>
      </c>
      <c r="H8" s="53">
        <f t="shared" si="5"/>
        <v>3589</v>
      </c>
      <c r="I8" s="55">
        <f t="shared" si="6"/>
        <v>8.7707722385141746</v>
      </c>
      <c r="J8" s="21">
        <f t="shared" si="7"/>
        <v>7325</v>
      </c>
      <c r="K8" s="37">
        <f t="shared" si="1"/>
        <v>3.6443864023111323</v>
      </c>
      <c r="L8" s="50">
        <f t="shared" si="2"/>
        <v>106.90197488148465</v>
      </c>
      <c r="M8" s="6">
        <f t="shared" si="8"/>
        <v>5471.7765894236491</v>
      </c>
    </row>
    <row r="9" spans="1:14" ht="12.75" hidden="1" customHeight="1">
      <c r="A9" s="34">
        <v>36</v>
      </c>
      <c r="B9" s="120">
        <v>27260</v>
      </c>
      <c r="C9" s="5">
        <f t="shared" si="0"/>
        <v>97579</v>
      </c>
      <c r="D9" s="7">
        <v>50532</v>
      </c>
      <c r="E9" s="53">
        <f t="shared" si="3"/>
        <v>2951</v>
      </c>
      <c r="F9" s="38">
        <f t="shared" si="4"/>
        <v>6.2020554422983967</v>
      </c>
      <c r="G9" s="7">
        <v>47047</v>
      </c>
      <c r="H9" s="53">
        <f t="shared" si="5"/>
        <v>2538</v>
      </c>
      <c r="I9" s="55">
        <f t="shared" si="6"/>
        <v>5.7022175290390704</v>
      </c>
      <c r="J9" s="21">
        <f t="shared" si="7"/>
        <v>5489</v>
      </c>
      <c r="K9" s="37">
        <f t="shared" si="1"/>
        <v>3.5795671313279529</v>
      </c>
      <c r="L9" s="50">
        <f t="shared" si="2"/>
        <v>107.40748613089039</v>
      </c>
      <c r="M9" s="6">
        <f t="shared" si="8"/>
        <v>5797.9203802733218</v>
      </c>
    </row>
    <row r="10" spans="1:14" ht="12.75" hidden="1" customHeight="1">
      <c r="A10" s="34">
        <v>37</v>
      </c>
      <c r="B10" s="120">
        <v>29289</v>
      </c>
      <c r="C10" s="5">
        <f t="shared" si="0"/>
        <v>102491</v>
      </c>
      <c r="D10" s="7">
        <v>53127</v>
      </c>
      <c r="E10" s="53">
        <f t="shared" si="3"/>
        <v>2595</v>
      </c>
      <c r="F10" s="38">
        <f t="shared" si="4"/>
        <v>5.1353597720256472</v>
      </c>
      <c r="G10" s="7">
        <v>49364</v>
      </c>
      <c r="H10" s="53">
        <f t="shared" si="5"/>
        <v>2317</v>
      </c>
      <c r="I10" s="55">
        <f t="shared" si="6"/>
        <v>4.9248623716708826</v>
      </c>
      <c r="J10" s="21">
        <f t="shared" si="7"/>
        <v>4912</v>
      </c>
      <c r="K10" s="37">
        <f t="shared" si="1"/>
        <v>3.4993000785277748</v>
      </c>
      <c r="L10" s="50">
        <f t="shared" si="2"/>
        <v>107.62296410339518</v>
      </c>
      <c r="M10" s="6">
        <f t="shared" si="8"/>
        <v>6089.7801544860376</v>
      </c>
    </row>
    <row r="11" spans="1:14" ht="12.75" hidden="1" customHeight="1">
      <c r="A11" s="34">
        <v>38</v>
      </c>
      <c r="B11" s="120">
        <v>32728</v>
      </c>
      <c r="C11" s="5">
        <f t="shared" si="0"/>
        <v>112311</v>
      </c>
      <c r="D11" s="7">
        <v>58234</v>
      </c>
      <c r="E11" s="53">
        <f t="shared" si="3"/>
        <v>5107</v>
      </c>
      <c r="F11" s="38">
        <f t="shared" si="4"/>
        <v>9.6128145763924184</v>
      </c>
      <c r="G11" s="7">
        <v>54077</v>
      </c>
      <c r="H11" s="53">
        <f t="shared" si="5"/>
        <v>4713</v>
      </c>
      <c r="I11" s="55">
        <f t="shared" si="6"/>
        <v>9.5474434810793287</v>
      </c>
      <c r="J11" s="21">
        <f t="shared" si="7"/>
        <v>9820</v>
      </c>
      <c r="K11" s="37">
        <f t="shared" si="1"/>
        <v>3.4316487411390857</v>
      </c>
      <c r="L11" s="50">
        <f t="shared" si="2"/>
        <v>107.68718678920798</v>
      </c>
      <c r="M11" s="6">
        <f t="shared" si="8"/>
        <v>6673.2620320855622</v>
      </c>
    </row>
    <row r="12" spans="1:14" ht="12.75" hidden="1" customHeight="1">
      <c r="A12" s="34">
        <v>39</v>
      </c>
      <c r="B12" s="120">
        <v>37993</v>
      </c>
      <c r="C12" s="5">
        <f t="shared" si="0"/>
        <v>119940</v>
      </c>
      <c r="D12" s="7">
        <v>62476</v>
      </c>
      <c r="E12" s="53">
        <f t="shared" si="3"/>
        <v>4242</v>
      </c>
      <c r="F12" s="38">
        <f t="shared" si="4"/>
        <v>7.2844042998935334</v>
      </c>
      <c r="G12" s="7">
        <v>57464</v>
      </c>
      <c r="H12" s="53">
        <f t="shared" si="5"/>
        <v>3387</v>
      </c>
      <c r="I12" s="55">
        <f t="shared" si="6"/>
        <v>6.2632912328716452</v>
      </c>
      <c r="J12" s="21">
        <f t="shared" si="7"/>
        <v>7629</v>
      </c>
      <c r="K12" s="37">
        <f t="shared" si="1"/>
        <v>3.1568973231911142</v>
      </c>
      <c r="L12" s="50">
        <f t="shared" si="2"/>
        <v>108.72198245858276</v>
      </c>
      <c r="M12" s="6">
        <f t="shared" si="8"/>
        <v>7126.5597147950093</v>
      </c>
    </row>
    <row r="13" spans="1:14" ht="12.75" hidden="1" customHeight="1">
      <c r="A13" s="34">
        <v>40</v>
      </c>
      <c r="B13" s="120">
        <v>41715</v>
      </c>
      <c r="C13" s="5">
        <f t="shared" si="0"/>
        <v>125200</v>
      </c>
      <c r="D13" s="7">
        <v>64871</v>
      </c>
      <c r="E13" s="53">
        <f t="shared" si="3"/>
        <v>2395</v>
      </c>
      <c r="F13" s="38">
        <f t="shared" si="4"/>
        <v>3.833472053268455</v>
      </c>
      <c r="G13" s="7">
        <v>60329</v>
      </c>
      <c r="H13" s="53">
        <f t="shared" si="5"/>
        <v>2865</v>
      </c>
      <c r="I13" s="55">
        <f t="shared" si="6"/>
        <v>4.9857301962968119</v>
      </c>
      <c r="J13" s="21">
        <f t="shared" si="7"/>
        <v>5260</v>
      </c>
      <c r="K13" s="37">
        <f t="shared" si="1"/>
        <v>3.0013184705741338</v>
      </c>
      <c r="L13" s="50">
        <f t="shared" si="2"/>
        <v>107.52871753219844</v>
      </c>
      <c r="M13" s="6">
        <f t="shared" si="8"/>
        <v>7439.0968508615579</v>
      </c>
    </row>
    <row r="14" spans="1:14" ht="12.75" hidden="1" customHeight="1">
      <c r="A14" s="34">
        <v>41</v>
      </c>
      <c r="B14" s="120">
        <v>45562</v>
      </c>
      <c r="C14" s="5">
        <f t="shared" si="0"/>
        <v>131307</v>
      </c>
      <c r="D14" s="7">
        <v>69377</v>
      </c>
      <c r="E14" s="53">
        <f t="shared" si="3"/>
        <v>4506</v>
      </c>
      <c r="F14" s="38">
        <f t="shared" si="4"/>
        <v>6.9460930153689633</v>
      </c>
      <c r="G14" s="7">
        <v>61930</v>
      </c>
      <c r="H14" s="53">
        <f t="shared" si="5"/>
        <v>1601</v>
      </c>
      <c r="I14" s="55">
        <f t="shared" si="6"/>
        <v>2.6537817633310681</v>
      </c>
      <c r="J14" s="21">
        <f t="shared" si="7"/>
        <v>6107</v>
      </c>
      <c r="K14" s="37">
        <f t="shared" si="1"/>
        <v>2.8819410912602605</v>
      </c>
      <c r="L14" s="50">
        <f t="shared" si="2"/>
        <v>112.02486678507992</v>
      </c>
      <c r="M14" s="6">
        <f t="shared" si="8"/>
        <v>7801.9607843137264</v>
      </c>
    </row>
    <row r="15" spans="1:14" ht="12.75" hidden="1" customHeight="1">
      <c r="A15" s="34">
        <v>42</v>
      </c>
      <c r="B15" s="120">
        <v>48870</v>
      </c>
      <c r="C15" s="5">
        <f t="shared" si="0"/>
        <v>136561</v>
      </c>
      <c r="D15" s="7">
        <v>70519</v>
      </c>
      <c r="E15" s="53">
        <f t="shared" si="3"/>
        <v>1142</v>
      </c>
      <c r="F15" s="38">
        <f t="shared" si="4"/>
        <v>1.6460786716058637</v>
      </c>
      <c r="G15" s="7">
        <v>66042</v>
      </c>
      <c r="H15" s="53">
        <f t="shared" si="5"/>
        <v>4112</v>
      </c>
      <c r="I15" s="55">
        <f t="shared" si="6"/>
        <v>6.6397545616018085</v>
      </c>
      <c r="J15" s="21">
        <f t="shared" si="7"/>
        <v>5254</v>
      </c>
      <c r="K15" s="37">
        <f t="shared" si="1"/>
        <v>2.7943728258645386</v>
      </c>
      <c r="L15" s="50">
        <f t="shared" si="2"/>
        <v>106.77901941188941</v>
      </c>
      <c r="M15" s="6">
        <f t="shared" si="8"/>
        <v>8114.1414141414152</v>
      </c>
    </row>
    <row r="16" spans="1:14" ht="12.75" hidden="1" customHeight="1">
      <c r="A16" s="34">
        <v>43</v>
      </c>
      <c r="B16" s="120">
        <v>51780</v>
      </c>
      <c r="C16" s="5">
        <f t="shared" si="0"/>
        <v>142423</v>
      </c>
      <c r="D16" s="7">
        <v>74080</v>
      </c>
      <c r="E16" s="53">
        <f t="shared" si="3"/>
        <v>3561</v>
      </c>
      <c r="F16" s="38">
        <f t="shared" si="4"/>
        <v>5.0497029169443692</v>
      </c>
      <c r="G16" s="7">
        <v>68343</v>
      </c>
      <c r="H16" s="53">
        <f t="shared" si="5"/>
        <v>2301</v>
      </c>
      <c r="I16" s="55">
        <f t="shared" si="6"/>
        <v>3.484146452257654</v>
      </c>
      <c r="J16" s="21">
        <f t="shared" si="7"/>
        <v>5862</v>
      </c>
      <c r="K16" s="37">
        <f t="shared" si="1"/>
        <v>2.7505407493240632</v>
      </c>
      <c r="L16" s="50">
        <f t="shared" si="2"/>
        <v>108.39442225246185</v>
      </c>
      <c r="M16" s="6">
        <f t="shared" si="8"/>
        <v>8462.4480095068338</v>
      </c>
    </row>
    <row r="17" spans="1:15" ht="12.75" hidden="1" customHeight="1">
      <c r="A17" s="34">
        <v>44</v>
      </c>
      <c r="B17" s="120">
        <v>53995</v>
      </c>
      <c r="C17" s="5">
        <f t="shared" si="0"/>
        <v>146787</v>
      </c>
      <c r="D17" s="7">
        <v>76305</v>
      </c>
      <c r="E17" s="53">
        <f t="shared" si="3"/>
        <v>2225</v>
      </c>
      <c r="F17" s="38">
        <f t="shared" si="4"/>
        <v>3.0035097192224622</v>
      </c>
      <c r="G17" s="7">
        <v>70482</v>
      </c>
      <c r="H17" s="53">
        <f t="shared" si="5"/>
        <v>2139</v>
      </c>
      <c r="I17" s="55">
        <f t="shared" si="6"/>
        <v>3.129801150081208</v>
      </c>
      <c r="J17" s="21">
        <f t="shared" si="7"/>
        <v>4364</v>
      </c>
      <c r="K17" s="37">
        <f t="shared" si="1"/>
        <v>2.7185294934716175</v>
      </c>
      <c r="L17" s="50">
        <f t="shared" si="2"/>
        <v>108.26168383417043</v>
      </c>
      <c r="M17" s="6">
        <f t="shared" si="8"/>
        <v>8721.7468805704102</v>
      </c>
    </row>
    <row r="18" spans="1:15" ht="12.75" hidden="1" customHeight="1">
      <c r="A18" s="34">
        <v>45</v>
      </c>
      <c r="B18" s="120">
        <v>55226</v>
      </c>
      <c r="C18" s="5">
        <f t="shared" si="0"/>
        <v>149113</v>
      </c>
      <c r="D18" s="7">
        <v>77402</v>
      </c>
      <c r="E18" s="53">
        <f t="shared" si="3"/>
        <v>1097</v>
      </c>
      <c r="F18" s="38">
        <f t="shared" si="4"/>
        <v>1.4376515300439028</v>
      </c>
      <c r="G18" s="7">
        <v>71711</v>
      </c>
      <c r="H18" s="53">
        <f t="shared" si="5"/>
        <v>1229</v>
      </c>
      <c r="I18" s="55">
        <f t="shared" si="6"/>
        <v>1.7437076132913367</v>
      </c>
      <c r="J18" s="21">
        <f t="shared" si="7"/>
        <v>2326</v>
      </c>
      <c r="K18" s="37">
        <f t="shared" si="1"/>
        <v>2.7000507007568899</v>
      </c>
      <c r="L18" s="50">
        <f t="shared" si="2"/>
        <v>107.93602097307246</v>
      </c>
      <c r="M18" s="6">
        <f t="shared" si="8"/>
        <v>8859.95246583482</v>
      </c>
    </row>
    <row r="19" spans="1:15" ht="12.75" hidden="1" customHeight="1">
      <c r="A19" s="34">
        <v>46</v>
      </c>
      <c r="B19" s="120">
        <v>56519</v>
      </c>
      <c r="C19" s="5">
        <f t="shared" si="0"/>
        <v>151665</v>
      </c>
      <c r="D19" s="7">
        <v>78809</v>
      </c>
      <c r="E19" s="53">
        <f t="shared" si="3"/>
        <v>1407</v>
      </c>
      <c r="F19" s="38">
        <f t="shared" si="4"/>
        <v>1.8177824862406655</v>
      </c>
      <c r="G19" s="7">
        <v>72856</v>
      </c>
      <c r="H19" s="53">
        <f t="shared" si="5"/>
        <v>1145</v>
      </c>
      <c r="I19" s="55">
        <f t="shared" si="6"/>
        <v>1.5966867007850958</v>
      </c>
      <c r="J19" s="21">
        <f t="shared" si="7"/>
        <v>2552</v>
      </c>
      <c r="K19" s="37">
        <f t="shared" si="1"/>
        <v>2.6834338894884904</v>
      </c>
      <c r="L19" s="50">
        <f t="shared" si="2"/>
        <v>108.17091248490172</v>
      </c>
      <c r="M19" s="6">
        <f t="shared" si="8"/>
        <v>9011.5864527629237</v>
      </c>
    </row>
    <row r="20" spans="1:15" ht="12.75" hidden="1" customHeight="1">
      <c r="A20" s="34">
        <v>47</v>
      </c>
      <c r="B20" s="120">
        <v>57875</v>
      </c>
      <c r="C20" s="5">
        <f t="shared" si="0"/>
        <v>153308</v>
      </c>
      <c r="D20" s="7">
        <v>79674</v>
      </c>
      <c r="E20" s="53">
        <f t="shared" si="3"/>
        <v>865</v>
      </c>
      <c r="F20" s="38">
        <f t="shared" si="4"/>
        <v>1.0975903767336217</v>
      </c>
      <c r="G20" s="7">
        <v>73634</v>
      </c>
      <c r="H20" s="53">
        <f t="shared" si="5"/>
        <v>778</v>
      </c>
      <c r="I20" s="55">
        <f t="shared" si="6"/>
        <v>1.0678598879982433</v>
      </c>
      <c r="J20" s="21">
        <f t="shared" si="7"/>
        <v>1643</v>
      </c>
      <c r="K20" s="37">
        <f t="shared" si="1"/>
        <v>2.6489503239740819</v>
      </c>
      <c r="L20" s="50">
        <f t="shared" si="2"/>
        <v>108.20273243338676</v>
      </c>
      <c r="M20" s="6">
        <f t="shared" si="8"/>
        <v>9109.2097445038635</v>
      </c>
    </row>
    <row r="21" spans="1:15" ht="12.75" hidden="1" customHeight="1">
      <c r="A21" s="34">
        <v>48</v>
      </c>
      <c r="B21" s="120">
        <v>59301</v>
      </c>
      <c r="C21" s="5">
        <f t="shared" si="0"/>
        <v>155533</v>
      </c>
      <c r="D21" s="7">
        <v>80589</v>
      </c>
      <c r="E21" s="53">
        <f t="shared" si="3"/>
        <v>915</v>
      </c>
      <c r="F21" s="38">
        <f t="shared" si="4"/>
        <v>1.1484298516454554</v>
      </c>
      <c r="G21" s="7">
        <v>74944</v>
      </c>
      <c r="H21" s="53">
        <f t="shared" si="5"/>
        <v>1310</v>
      </c>
      <c r="I21" s="55">
        <f t="shared" si="6"/>
        <v>1.7790694516120271</v>
      </c>
      <c r="J21" s="21">
        <f t="shared" si="7"/>
        <v>2225</v>
      </c>
      <c r="K21" s="37">
        <f t="shared" si="1"/>
        <v>2.6227719600006747</v>
      </c>
      <c r="L21" s="50">
        <f t="shared" si="2"/>
        <v>107.53229077711357</v>
      </c>
      <c r="M21" s="6">
        <f t="shared" si="8"/>
        <v>9241.4141414141432</v>
      </c>
    </row>
    <row r="22" spans="1:15" ht="12.75" hidden="1" customHeight="1">
      <c r="A22" s="34">
        <v>49</v>
      </c>
      <c r="B22" s="120">
        <v>60414</v>
      </c>
      <c r="C22" s="5">
        <f t="shared" si="0"/>
        <v>157108</v>
      </c>
      <c r="D22" s="7">
        <v>81074</v>
      </c>
      <c r="E22" s="53">
        <f t="shared" si="3"/>
        <v>485</v>
      </c>
      <c r="F22" s="38">
        <f t="shared" si="4"/>
        <v>0.6018191068259936</v>
      </c>
      <c r="G22" s="7">
        <v>76034</v>
      </c>
      <c r="H22" s="53">
        <f t="shared" si="5"/>
        <v>1090</v>
      </c>
      <c r="I22" s="55">
        <f t="shared" si="6"/>
        <v>1.4544192997438088</v>
      </c>
      <c r="J22" s="21">
        <f t="shared" si="7"/>
        <v>1575</v>
      </c>
      <c r="K22" s="37">
        <f t="shared" si="1"/>
        <v>2.6005230575694376</v>
      </c>
      <c r="L22" s="50">
        <f t="shared" si="2"/>
        <v>106.62861351500645</v>
      </c>
      <c r="M22" s="6">
        <f t="shared" si="8"/>
        <v>9334.9970291146765</v>
      </c>
    </row>
    <row r="23" spans="1:15" ht="12.75" hidden="1" customHeight="1">
      <c r="A23" s="34">
        <v>50</v>
      </c>
      <c r="B23" s="120">
        <v>61548</v>
      </c>
      <c r="C23" s="5">
        <f t="shared" si="0"/>
        <v>158354</v>
      </c>
      <c r="D23" s="7">
        <v>81834</v>
      </c>
      <c r="E23" s="53">
        <f t="shared" si="3"/>
        <v>760</v>
      </c>
      <c r="F23" s="38">
        <f t="shared" si="4"/>
        <v>0.9374152009275476</v>
      </c>
      <c r="G23" s="7">
        <v>76520</v>
      </c>
      <c r="H23" s="53">
        <f t="shared" si="5"/>
        <v>486</v>
      </c>
      <c r="I23" s="55">
        <f t="shared" si="6"/>
        <v>0.63918773180419286</v>
      </c>
      <c r="J23" s="21">
        <f t="shared" si="7"/>
        <v>1246</v>
      </c>
      <c r="K23" s="37">
        <f t="shared" si="1"/>
        <v>2.5728537076753102</v>
      </c>
      <c r="L23" s="50">
        <f t="shared" si="2"/>
        <v>106.94458964976477</v>
      </c>
      <c r="M23" s="6">
        <f t="shared" si="8"/>
        <v>9409.031491384434</v>
      </c>
    </row>
    <row r="24" spans="1:15" ht="12.75" customHeight="1">
      <c r="A24" s="34">
        <v>51</v>
      </c>
      <c r="B24" s="120">
        <v>62260</v>
      </c>
      <c r="C24" s="5">
        <v>159490</v>
      </c>
      <c r="D24" s="7">
        <v>82195</v>
      </c>
      <c r="E24" s="53">
        <v>361</v>
      </c>
      <c r="F24" s="38">
        <v>0.44113693574797758</v>
      </c>
      <c r="G24" s="7">
        <v>77295</v>
      </c>
      <c r="H24" s="53">
        <v>775</v>
      </c>
      <c r="I24" s="55">
        <v>1.0128071092524831</v>
      </c>
      <c r="J24" s="21">
        <v>1136</v>
      </c>
      <c r="K24" s="37">
        <v>2.5616768390619979</v>
      </c>
      <c r="L24" s="50">
        <v>106.33934924639368</v>
      </c>
      <c r="M24" s="6">
        <v>9476.5300059417714</v>
      </c>
    </row>
    <row r="25" spans="1:15" ht="12.75" customHeight="1">
      <c r="A25" s="34">
        <v>52</v>
      </c>
      <c r="B25" s="120">
        <v>63326</v>
      </c>
      <c r="C25" s="5">
        <v>160745</v>
      </c>
      <c r="D25" s="7">
        <v>83003</v>
      </c>
      <c r="E25" s="53">
        <v>808</v>
      </c>
      <c r="F25" s="38">
        <v>0.9830281647302147</v>
      </c>
      <c r="G25" s="7">
        <v>77742</v>
      </c>
      <c r="H25" s="53">
        <v>447</v>
      </c>
      <c r="I25" s="55">
        <v>0.5783039006404036</v>
      </c>
      <c r="J25" s="21">
        <v>1255</v>
      </c>
      <c r="K25" s="37">
        <v>2.5383728642263841</v>
      </c>
      <c r="L25" s="50">
        <v>106.76725579480848</v>
      </c>
      <c r="M25" s="6">
        <v>9551.0992275698172</v>
      </c>
    </row>
    <row r="26" spans="1:15" ht="12.75" customHeight="1">
      <c r="A26" s="34">
        <v>53</v>
      </c>
      <c r="B26" s="120">
        <v>63875</v>
      </c>
      <c r="C26" s="5">
        <v>161581</v>
      </c>
      <c r="D26" s="7">
        <v>83195</v>
      </c>
      <c r="E26" s="53">
        <v>192</v>
      </c>
      <c r="F26" s="38">
        <v>0.23131694035155356</v>
      </c>
      <c r="G26" s="7">
        <v>78386</v>
      </c>
      <c r="H26" s="53">
        <v>644</v>
      </c>
      <c r="I26" s="55">
        <v>0.82838105528543138</v>
      </c>
      <c r="J26" s="21">
        <v>836</v>
      </c>
      <c r="K26" s="37">
        <v>2.5296438356164384</v>
      </c>
      <c r="L26" s="50">
        <v>106.13502411144849</v>
      </c>
      <c r="M26" s="6">
        <v>9600.7724301841954</v>
      </c>
    </row>
    <row r="27" spans="1:15" ht="12.75" customHeight="1">
      <c r="A27" s="34">
        <v>54</v>
      </c>
      <c r="B27" s="120">
        <v>63887</v>
      </c>
      <c r="C27" s="5">
        <v>160988</v>
      </c>
      <c r="D27" s="7">
        <v>82932</v>
      </c>
      <c r="E27" s="53">
        <v>-263</v>
      </c>
      <c r="F27" s="38">
        <v>-0.31612476711340826</v>
      </c>
      <c r="G27" s="7">
        <v>78056</v>
      </c>
      <c r="H27" s="53">
        <v>-330</v>
      </c>
      <c r="I27" s="55">
        <v>-0.42099354476564688</v>
      </c>
      <c r="J27" s="21">
        <v>-593</v>
      </c>
      <c r="K27" s="37">
        <v>2.5198866749103885</v>
      </c>
      <c r="L27" s="50">
        <v>106.24679717126166</v>
      </c>
      <c r="M27" s="6">
        <v>9565.5377302436136</v>
      </c>
    </row>
    <row r="28" spans="1:15" ht="12.75" customHeight="1">
      <c r="A28" s="34">
        <v>55</v>
      </c>
      <c r="B28" s="120">
        <v>64145</v>
      </c>
      <c r="C28" s="5">
        <v>160058</v>
      </c>
      <c r="D28" s="7">
        <v>82495</v>
      </c>
      <c r="E28" s="53">
        <v>-437</v>
      </c>
      <c r="F28" s="38">
        <v>-0.52693773211787964</v>
      </c>
      <c r="G28" s="7">
        <v>77563</v>
      </c>
      <c r="H28" s="53">
        <v>-493</v>
      </c>
      <c r="I28" s="55">
        <v>-0.6315978272009839</v>
      </c>
      <c r="J28" s="21">
        <v>-930</v>
      </c>
      <c r="K28" s="37">
        <v>2.4952529425520305</v>
      </c>
      <c r="L28" s="50">
        <v>106.35870195840799</v>
      </c>
      <c r="M28" s="6">
        <v>9510.27926322044</v>
      </c>
      <c r="O28" s="56" t="s">
        <v>95</v>
      </c>
    </row>
    <row r="29" spans="1:15" ht="12.75" customHeight="1">
      <c r="A29" s="34">
        <v>56</v>
      </c>
      <c r="B29" s="120">
        <v>64246</v>
      </c>
      <c r="C29" s="5">
        <v>159268</v>
      </c>
      <c r="D29" s="7">
        <v>82036</v>
      </c>
      <c r="E29" s="53">
        <v>-459</v>
      </c>
      <c r="F29" s="38">
        <v>-0.55639735741560092</v>
      </c>
      <c r="G29" s="7">
        <v>77232</v>
      </c>
      <c r="H29" s="53">
        <v>-331</v>
      </c>
      <c r="I29" s="55">
        <v>-0.4267498678493612</v>
      </c>
      <c r="J29" s="21">
        <v>-790</v>
      </c>
      <c r="K29" s="37">
        <v>2.4790337141611931</v>
      </c>
      <c r="L29" s="50">
        <v>106.22021959809405</v>
      </c>
      <c r="M29" s="6">
        <v>9463.3392751039828</v>
      </c>
    </row>
    <row r="30" spans="1:15" ht="12.75" customHeight="1">
      <c r="A30" s="34">
        <v>57</v>
      </c>
      <c r="B30" s="120">
        <v>64863</v>
      </c>
      <c r="C30" s="5">
        <v>159977</v>
      </c>
      <c r="D30" s="7">
        <v>82565</v>
      </c>
      <c r="E30" s="53">
        <v>529</v>
      </c>
      <c r="F30" s="38">
        <v>0.64483885123604268</v>
      </c>
      <c r="G30" s="7">
        <v>77412</v>
      </c>
      <c r="H30" s="53">
        <v>180</v>
      </c>
      <c r="I30" s="55">
        <v>0.23306401491609696</v>
      </c>
      <c r="J30" s="21">
        <v>709</v>
      </c>
      <c r="K30" s="37">
        <v>2.4663829918443487</v>
      </c>
      <c r="L30" s="50">
        <v>106.65659070945073</v>
      </c>
      <c r="M30" s="6">
        <v>9505.4664289958419</v>
      </c>
    </row>
    <row r="31" spans="1:15" ht="12.75" customHeight="1">
      <c r="A31" s="34">
        <v>58</v>
      </c>
      <c r="B31" s="120">
        <v>65462</v>
      </c>
      <c r="C31" s="5">
        <v>160017</v>
      </c>
      <c r="D31" s="7">
        <v>82563</v>
      </c>
      <c r="E31" s="53">
        <v>-2</v>
      </c>
      <c r="F31" s="38">
        <v>-2.422333918730697E-3</v>
      </c>
      <c r="G31" s="7">
        <v>77454</v>
      </c>
      <c r="H31" s="53">
        <v>42</v>
      </c>
      <c r="I31" s="55">
        <v>5.425515423965277E-2</v>
      </c>
      <c r="J31" s="21">
        <v>40</v>
      </c>
      <c r="K31" s="37">
        <v>2.4444257737313251</v>
      </c>
      <c r="L31" s="50">
        <v>106.59617321248743</v>
      </c>
      <c r="M31" s="6">
        <v>9507.8431372549021</v>
      </c>
    </row>
    <row r="32" spans="1:15" ht="12.75" customHeight="1">
      <c r="A32" s="34">
        <v>59</v>
      </c>
      <c r="B32" s="120">
        <v>66881</v>
      </c>
      <c r="C32" s="5">
        <v>160965</v>
      </c>
      <c r="D32" s="7">
        <v>83328</v>
      </c>
      <c r="E32" s="53">
        <v>765</v>
      </c>
      <c r="F32" s="38">
        <v>0.92656516841684522</v>
      </c>
      <c r="G32" s="7">
        <v>77637</v>
      </c>
      <c r="H32" s="53">
        <v>183</v>
      </c>
      <c r="I32" s="55">
        <v>0.23626926950189789</v>
      </c>
      <c r="J32" s="21">
        <v>948</v>
      </c>
      <c r="K32" s="37">
        <v>2.4067373394536564</v>
      </c>
      <c r="L32" s="50">
        <v>107.33026778469028</v>
      </c>
      <c r="M32" s="6">
        <v>9564.1711229946541</v>
      </c>
    </row>
    <row r="33" spans="1:13" ht="12.75" customHeight="1">
      <c r="A33" s="34">
        <v>60</v>
      </c>
      <c r="B33" s="120">
        <v>67130</v>
      </c>
      <c r="C33" s="5">
        <v>161409</v>
      </c>
      <c r="D33" s="7">
        <v>83342</v>
      </c>
      <c r="E33" s="53">
        <v>14</v>
      </c>
      <c r="F33" s="38">
        <v>1.6801075268817207E-2</v>
      </c>
      <c r="G33" s="7">
        <v>78067</v>
      </c>
      <c r="H33" s="53">
        <v>430</v>
      </c>
      <c r="I33" s="55">
        <v>0.55385962878524408</v>
      </c>
      <c r="J33" s="21">
        <v>444</v>
      </c>
      <c r="K33" s="37">
        <v>2.4044242514524057</v>
      </c>
      <c r="L33" s="50">
        <v>106.75701640898203</v>
      </c>
      <c r="M33" s="6">
        <v>9590.552584670233</v>
      </c>
    </row>
    <row r="34" spans="1:13" ht="12.75" customHeight="1">
      <c r="A34" s="34">
        <v>61</v>
      </c>
      <c r="B34" s="120">
        <v>67502</v>
      </c>
      <c r="C34" s="5">
        <v>161988</v>
      </c>
      <c r="D34" s="7">
        <v>83610</v>
      </c>
      <c r="E34" s="53">
        <v>268</v>
      </c>
      <c r="F34" s="38">
        <v>0.32156655707806386</v>
      </c>
      <c r="G34" s="7">
        <v>78378</v>
      </c>
      <c r="H34" s="53">
        <v>311</v>
      </c>
      <c r="I34" s="55">
        <v>0.3983757541598883</v>
      </c>
      <c r="J34" s="21">
        <v>579</v>
      </c>
      <c r="K34" s="37">
        <v>2.3997511184853781</v>
      </c>
      <c r="L34" s="50">
        <v>106.67534257061931</v>
      </c>
      <c r="M34" s="6">
        <v>9624.9554367201436</v>
      </c>
    </row>
    <row r="35" spans="1:13" ht="12.75" customHeight="1">
      <c r="A35" s="34">
        <v>62</v>
      </c>
      <c r="B35" s="120">
        <v>68436</v>
      </c>
      <c r="C35" s="5">
        <v>162562</v>
      </c>
      <c r="D35" s="7">
        <v>83684</v>
      </c>
      <c r="E35" s="53">
        <v>74</v>
      </c>
      <c r="F35" s="38">
        <v>8.8506159550293034E-2</v>
      </c>
      <c r="G35" s="7">
        <v>78878</v>
      </c>
      <c r="H35" s="53">
        <v>500</v>
      </c>
      <c r="I35" s="55">
        <v>0.63793411416468904</v>
      </c>
      <c r="J35" s="21">
        <v>574</v>
      </c>
      <c r="K35" s="37">
        <v>2.3753872230989539</v>
      </c>
      <c r="L35" s="50">
        <v>106.09295367529603</v>
      </c>
      <c r="M35" s="6">
        <v>9659.0612002376711</v>
      </c>
    </row>
    <row r="36" spans="1:13" ht="12.75" customHeight="1">
      <c r="A36" s="34">
        <v>63</v>
      </c>
      <c r="B36" s="120">
        <v>69228</v>
      </c>
      <c r="C36" s="5">
        <v>162646</v>
      </c>
      <c r="D36" s="7">
        <v>83679</v>
      </c>
      <c r="E36" s="53">
        <v>-5</v>
      </c>
      <c r="F36" s="38">
        <v>-5.9748577983843986E-3</v>
      </c>
      <c r="G36" s="7">
        <v>78967</v>
      </c>
      <c r="H36" s="53">
        <v>89</v>
      </c>
      <c r="I36" s="55">
        <v>0.11283247546844495</v>
      </c>
      <c r="J36" s="21">
        <v>84</v>
      </c>
      <c r="K36" s="37">
        <v>2.3494250881146357</v>
      </c>
      <c r="L36" s="50">
        <v>105.96704952701761</v>
      </c>
      <c r="M36" s="6">
        <v>9664.0522875817005</v>
      </c>
    </row>
    <row r="37" spans="1:13" ht="12.75" customHeight="1">
      <c r="A37" s="34">
        <v>64</v>
      </c>
      <c r="B37" s="120">
        <v>69811</v>
      </c>
      <c r="C37" s="5">
        <v>162377</v>
      </c>
      <c r="D37" s="7">
        <v>83492</v>
      </c>
      <c r="E37" s="53">
        <v>-187</v>
      </c>
      <c r="F37" s="38">
        <v>-0.22347303385556713</v>
      </c>
      <c r="G37" s="7">
        <v>78885</v>
      </c>
      <c r="H37" s="53">
        <v>-82</v>
      </c>
      <c r="I37" s="55">
        <v>-0.10384084490989906</v>
      </c>
      <c r="J37" s="21">
        <v>-269</v>
      </c>
      <c r="K37" s="37">
        <v>2.3259514976149891</v>
      </c>
      <c r="L37" s="50">
        <v>105.84014704950245</v>
      </c>
      <c r="M37" s="6">
        <v>9648.0689245395133</v>
      </c>
    </row>
    <row r="38" spans="1:13" ht="12.75" customHeight="1">
      <c r="A38" s="34" t="s">
        <v>103</v>
      </c>
      <c r="B38" s="120">
        <v>70167</v>
      </c>
      <c r="C38" s="5">
        <v>161814</v>
      </c>
      <c r="D38" s="7">
        <v>82956</v>
      </c>
      <c r="E38" s="53">
        <v>-536</v>
      </c>
      <c r="F38" s="38">
        <v>-0.64197767450773724</v>
      </c>
      <c r="G38" s="7">
        <v>78858</v>
      </c>
      <c r="H38" s="53">
        <v>-27</v>
      </c>
      <c r="I38" s="55">
        <v>-3.4227039361095266E-2</v>
      </c>
      <c r="J38" s="21">
        <v>-563</v>
      </c>
      <c r="K38" s="37">
        <v>2.3061268117491127</v>
      </c>
      <c r="L38" s="50">
        <v>105.19668264475386</v>
      </c>
      <c r="M38" s="6">
        <v>9819</v>
      </c>
    </row>
    <row r="39" spans="1:13" ht="12.75" customHeight="1">
      <c r="A39" s="34">
        <v>3</v>
      </c>
      <c r="B39" s="120">
        <v>70564</v>
      </c>
      <c r="C39" s="5">
        <v>161370</v>
      </c>
      <c r="D39" s="7">
        <v>82535</v>
      </c>
      <c r="E39" s="53">
        <v>-421</v>
      </c>
      <c r="F39" s="38">
        <v>-0.50749795072086412</v>
      </c>
      <c r="G39" s="7">
        <v>78835</v>
      </c>
      <c r="H39" s="53">
        <v>-23</v>
      </c>
      <c r="I39" s="55">
        <v>-2.9166349641127087E-2</v>
      </c>
      <c r="J39" s="21">
        <v>-444</v>
      </c>
      <c r="K39" s="37">
        <v>2.2868601553199932</v>
      </c>
      <c r="L39" s="50">
        <v>104.69334686370266</v>
      </c>
      <c r="M39" s="6">
        <v>9791.8689320388348</v>
      </c>
    </row>
    <row r="40" spans="1:13" ht="12.75" customHeight="1">
      <c r="A40" s="34">
        <v>4</v>
      </c>
      <c r="B40" s="120">
        <v>71645</v>
      </c>
      <c r="C40" s="5">
        <v>162179</v>
      </c>
      <c r="D40" s="7">
        <v>82712</v>
      </c>
      <c r="E40" s="53">
        <v>177</v>
      </c>
      <c r="F40" s="38">
        <v>0.21445447385957475</v>
      </c>
      <c r="G40" s="7">
        <v>79467</v>
      </c>
      <c r="H40" s="53">
        <v>632</v>
      </c>
      <c r="I40" s="55">
        <v>0.80167438320542894</v>
      </c>
      <c r="J40" s="21">
        <v>809</v>
      </c>
      <c r="K40" s="37">
        <v>2.2636471491381114</v>
      </c>
      <c r="L40" s="50">
        <v>104.08345602577171</v>
      </c>
      <c r="M40" s="6">
        <v>9841</v>
      </c>
    </row>
    <row r="41" spans="1:13" ht="12.75" customHeight="1">
      <c r="A41" s="34">
        <v>5</v>
      </c>
      <c r="B41" s="120">
        <v>72346</v>
      </c>
      <c r="C41" s="5">
        <v>162040</v>
      </c>
      <c r="D41" s="7">
        <v>82381</v>
      </c>
      <c r="E41" s="53">
        <v>-331</v>
      </c>
      <c r="F41" s="38">
        <v>-0.40018377019054063</v>
      </c>
      <c r="G41" s="7">
        <v>79659</v>
      </c>
      <c r="H41" s="53">
        <v>192</v>
      </c>
      <c r="I41" s="55">
        <v>0.24160972479142284</v>
      </c>
      <c r="J41" s="21">
        <v>-139</v>
      </c>
      <c r="K41" s="37">
        <v>2.2397921101373952</v>
      </c>
      <c r="L41" s="50">
        <v>103.417065240588</v>
      </c>
      <c r="M41" s="6">
        <v>9820.6060606060601</v>
      </c>
    </row>
    <row r="42" spans="1:13" ht="12.75" customHeight="1">
      <c r="A42" s="34">
        <v>6</v>
      </c>
      <c r="B42" s="120">
        <v>72612</v>
      </c>
      <c r="C42" s="5">
        <v>161262</v>
      </c>
      <c r="D42" s="7">
        <v>81586</v>
      </c>
      <c r="E42" s="53">
        <v>-795</v>
      </c>
      <c r="F42" s="38">
        <v>-0.96502834391425196</v>
      </c>
      <c r="G42" s="7">
        <v>79676</v>
      </c>
      <c r="H42" s="53">
        <v>17</v>
      </c>
      <c r="I42" s="55">
        <v>2.1340965867008121E-2</v>
      </c>
      <c r="J42" s="21">
        <v>-778</v>
      </c>
      <c r="K42" s="37">
        <v>2.2208725830441249</v>
      </c>
      <c r="L42" s="50">
        <v>102.39720869521562</v>
      </c>
      <c r="M42" s="6">
        <v>9773.454545454546</v>
      </c>
    </row>
    <row r="43" spans="1:13" ht="12.75" customHeight="1">
      <c r="A43" s="34">
        <v>7</v>
      </c>
      <c r="B43" s="120">
        <v>72666</v>
      </c>
      <c r="C43" s="5">
        <v>160535</v>
      </c>
      <c r="D43" s="7">
        <v>81117</v>
      </c>
      <c r="E43" s="53">
        <v>-469</v>
      </c>
      <c r="F43" s="38">
        <v>-0.57485352879170448</v>
      </c>
      <c r="G43" s="7">
        <v>79418</v>
      </c>
      <c r="H43" s="53">
        <v>-258</v>
      </c>
      <c r="I43" s="55">
        <v>-0.3238114363170842</v>
      </c>
      <c r="J43" s="21">
        <v>-727</v>
      </c>
      <c r="K43" s="37">
        <v>2.2092175157570253</v>
      </c>
      <c r="L43" s="50">
        <v>102.13931350575436</v>
      </c>
      <c r="M43" s="6">
        <v>9729.3939393939399</v>
      </c>
    </row>
    <row r="44" spans="1:13" ht="12.75" customHeight="1">
      <c r="A44" s="34">
        <v>8</v>
      </c>
      <c r="B44" s="120">
        <v>73113</v>
      </c>
      <c r="C44" s="5">
        <v>160100</v>
      </c>
      <c r="D44" s="7">
        <v>80733</v>
      </c>
      <c r="E44" s="53">
        <v>-384</v>
      </c>
      <c r="F44" s="38">
        <v>-0.4733902881023706</v>
      </c>
      <c r="G44" s="7">
        <v>79367</v>
      </c>
      <c r="H44" s="53">
        <v>-51</v>
      </c>
      <c r="I44" s="55">
        <v>-6.4217179984386405E-2</v>
      </c>
      <c r="J44" s="21">
        <v>-435</v>
      </c>
      <c r="K44" s="37">
        <v>2.189761054805575</v>
      </c>
      <c r="L44" s="50">
        <v>101.72111834893596</v>
      </c>
      <c r="M44" s="6">
        <v>9703.0303030303039</v>
      </c>
    </row>
    <row r="45" spans="1:13" ht="12.75" customHeight="1">
      <c r="A45" s="34">
        <v>9</v>
      </c>
      <c r="B45" s="120">
        <v>74123</v>
      </c>
      <c r="C45" s="5">
        <v>160661</v>
      </c>
      <c r="D45" s="7">
        <v>80800</v>
      </c>
      <c r="E45" s="53">
        <v>67</v>
      </c>
      <c r="F45" s="38">
        <v>8.2989607719272177E-2</v>
      </c>
      <c r="G45" s="7">
        <v>79861</v>
      </c>
      <c r="H45" s="53">
        <v>494</v>
      </c>
      <c r="I45" s="55">
        <v>0.62242493731651694</v>
      </c>
      <c r="J45" s="21">
        <v>561</v>
      </c>
      <c r="K45" s="37">
        <v>2.1674918716187959</v>
      </c>
      <c r="L45" s="50">
        <v>101.17579294023366</v>
      </c>
      <c r="M45" s="6">
        <v>9737.0303030303039</v>
      </c>
    </row>
    <row r="46" spans="1:13" ht="12.75" customHeight="1">
      <c r="A46" s="34">
        <v>10</v>
      </c>
      <c r="B46" s="120">
        <v>75143</v>
      </c>
      <c r="C46" s="5">
        <v>161644</v>
      </c>
      <c r="D46" s="7">
        <v>81145</v>
      </c>
      <c r="E46" s="53">
        <v>345</v>
      </c>
      <c r="F46" s="38">
        <v>0.42698019801980203</v>
      </c>
      <c r="G46" s="7">
        <v>80499</v>
      </c>
      <c r="H46" s="53">
        <v>638</v>
      </c>
      <c r="I46" s="55">
        <v>0.79888806801818157</v>
      </c>
      <c r="J46" s="21">
        <v>983</v>
      </c>
      <c r="K46" s="37">
        <v>2.1511518038939088</v>
      </c>
      <c r="L46" s="50">
        <v>100.80249444092473</v>
      </c>
      <c r="M46" s="6">
        <v>9796.6060606060601</v>
      </c>
    </row>
    <row r="47" spans="1:13" ht="12.75" customHeight="1">
      <c r="A47" s="34">
        <v>11</v>
      </c>
      <c r="B47" s="120">
        <v>75947</v>
      </c>
      <c r="C47" s="5">
        <v>162144</v>
      </c>
      <c r="D47" s="7">
        <v>81350</v>
      </c>
      <c r="E47" s="53">
        <v>205</v>
      </c>
      <c r="F47" s="38">
        <v>0.25263417339330829</v>
      </c>
      <c r="G47" s="7">
        <v>80794</v>
      </c>
      <c r="H47" s="53">
        <v>295</v>
      </c>
      <c r="I47" s="55">
        <v>0.36646417967925066</v>
      </c>
      <c r="J47" s="21">
        <v>500</v>
      </c>
      <c r="K47" s="37">
        <v>2.1349625396658194</v>
      </c>
      <c r="L47" s="50">
        <v>100.68816991360745</v>
      </c>
      <c r="M47" s="6">
        <v>9826.9090909090901</v>
      </c>
    </row>
    <row r="48" spans="1:13" ht="12.75" customHeight="1">
      <c r="A48" s="34">
        <v>12</v>
      </c>
      <c r="B48" s="120">
        <v>77204</v>
      </c>
      <c r="C48" s="5">
        <v>163809</v>
      </c>
      <c r="D48" s="7">
        <v>82063</v>
      </c>
      <c r="E48" s="53">
        <v>713</v>
      </c>
      <c r="F48" s="38">
        <v>0.87645974185617692</v>
      </c>
      <c r="G48" s="7">
        <v>81746</v>
      </c>
      <c r="H48" s="53">
        <v>952</v>
      </c>
      <c r="I48" s="55">
        <v>1.1783053197019582</v>
      </c>
      <c r="J48" s="21">
        <v>1665</v>
      </c>
      <c r="K48" s="37">
        <v>2.1217683021605098</v>
      </c>
      <c r="L48" s="50">
        <v>100.38778655836371</v>
      </c>
      <c r="M48" s="6">
        <v>9927.818181818182</v>
      </c>
    </row>
    <row r="49" spans="1:13" ht="12.75" customHeight="1">
      <c r="A49" s="34">
        <v>13</v>
      </c>
      <c r="B49" s="121">
        <v>78104</v>
      </c>
      <c r="C49" s="5">
        <v>164761</v>
      </c>
      <c r="D49" s="5">
        <v>82343</v>
      </c>
      <c r="E49" s="53">
        <v>280</v>
      </c>
      <c r="F49" s="38">
        <v>0.34120127219331492</v>
      </c>
      <c r="G49" s="5">
        <v>82418</v>
      </c>
      <c r="H49" s="53">
        <v>672</v>
      </c>
      <c r="I49" s="55">
        <v>0.82205857167323171</v>
      </c>
      <c r="J49" s="21">
        <v>952</v>
      </c>
      <c r="K49" s="37">
        <v>2.1095078357062378</v>
      </c>
      <c r="L49" s="50">
        <v>99.909000461064338</v>
      </c>
      <c r="M49" s="6">
        <v>9985.515151515152</v>
      </c>
    </row>
    <row r="50" spans="1:13" ht="12.75" customHeight="1">
      <c r="A50" s="34">
        <v>14</v>
      </c>
      <c r="B50" s="121">
        <v>79161</v>
      </c>
      <c r="C50" s="5">
        <v>166098</v>
      </c>
      <c r="D50" s="5">
        <v>82869</v>
      </c>
      <c r="E50" s="53">
        <v>526</v>
      </c>
      <c r="F50" s="38">
        <v>0.63879139696149034</v>
      </c>
      <c r="G50" s="5">
        <v>83229</v>
      </c>
      <c r="H50" s="53">
        <v>811</v>
      </c>
      <c r="I50" s="55">
        <v>0.9840083476910384</v>
      </c>
      <c r="J50" s="21">
        <v>1337</v>
      </c>
      <c r="K50" s="37">
        <v>2.0982301891082731</v>
      </c>
      <c r="L50" s="50">
        <v>99.567458457989403</v>
      </c>
      <c r="M50" s="6">
        <v>10066.545454545454</v>
      </c>
    </row>
    <row r="51" spans="1:13" ht="12.75" customHeight="1">
      <c r="A51" s="34">
        <v>15</v>
      </c>
      <c r="B51" s="120">
        <v>80580</v>
      </c>
      <c r="C51" s="7">
        <v>167874</v>
      </c>
      <c r="D51" s="7">
        <v>83670</v>
      </c>
      <c r="E51" s="53">
        <v>801</v>
      </c>
      <c r="F51" s="38">
        <v>0.96658581616768635</v>
      </c>
      <c r="G51" s="7">
        <v>84204</v>
      </c>
      <c r="H51" s="53">
        <v>975</v>
      </c>
      <c r="I51" s="55">
        <v>1.1714666762787009</v>
      </c>
      <c r="J51" s="21">
        <v>1776</v>
      </c>
      <c r="K51" s="36">
        <v>2.0833209233060312</v>
      </c>
      <c r="L51" s="51">
        <v>99.365825851503487</v>
      </c>
      <c r="M51" s="52">
        <v>10174.181818181818</v>
      </c>
    </row>
    <row r="52" spans="1:13" ht="12.75" customHeight="1">
      <c r="A52" s="34">
        <v>16</v>
      </c>
      <c r="B52" s="120">
        <v>81735</v>
      </c>
      <c r="C52" s="5">
        <v>169187</v>
      </c>
      <c r="D52" s="7">
        <v>84220</v>
      </c>
      <c r="E52" s="53">
        <v>550</v>
      </c>
      <c r="F52" s="38">
        <v>0.65734432891119876</v>
      </c>
      <c r="G52" s="7">
        <v>84967</v>
      </c>
      <c r="H52" s="53">
        <v>763</v>
      </c>
      <c r="I52" s="55">
        <v>0.90613272528620969</v>
      </c>
      <c r="J52" s="21">
        <v>1313</v>
      </c>
      <c r="K52" s="36">
        <v>2.0699455557594666</v>
      </c>
      <c r="L52" s="51">
        <v>99.120835147763259</v>
      </c>
      <c r="M52" s="52">
        <v>10253.757575757576</v>
      </c>
    </row>
    <row r="53" spans="1:13" ht="12.75" customHeight="1">
      <c r="A53" s="34">
        <v>17</v>
      </c>
      <c r="B53" s="120">
        <v>82823</v>
      </c>
      <c r="C53" s="7">
        <v>170327</v>
      </c>
      <c r="D53" s="7">
        <v>84640</v>
      </c>
      <c r="E53" s="53">
        <v>420</v>
      </c>
      <c r="F53" s="38">
        <v>0.49869389693659466</v>
      </c>
      <c r="G53" s="7">
        <v>85687</v>
      </c>
      <c r="H53" s="53">
        <v>720</v>
      </c>
      <c r="I53" s="55">
        <v>0.84738780938482006</v>
      </c>
      <c r="J53" s="21">
        <v>1140</v>
      </c>
      <c r="K53" s="61">
        <v>2.0565181169481908</v>
      </c>
      <c r="L53" s="62">
        <v>98.778111032011864</v>
      </c>
      <c r="M53" s="52">
        <v>10322.848484848484</v>
      </c>
    </row>
    <row r="54" spans="1:13" ht="12.75" customHeight="1">
      <c r="A54" s="34">
        <v>18</v>
      </c>
      <c r="B54" s="120">
        <v>83643</v>
      </c>
      <c r="C54" s="7">
        <v>171302</v>
      </c>
      <c r="D54" s="7">
        <v>85021</v>
      </c>
      <c r="E54" s="53">
        <v>381</v>
      </c>
      <c r="F54" s="38">
        <v>0.45014177693761814</v>
      </c>
      <c r="G54" s="7">
        <v>86281</v>
      </c>
      <c r="H54" s="53">
        <v>594</v>
      </c>
      <c r="I54" s="55">
        <v>0.69322067524828734</v>
      </c>
      <c r="J54" s="21">
        <v>975</v>
      </c>
      <c r="K54" s="61">
        <v>2.0480135815310305</v>
      </c>
      <c r="L54" s="62">
        <v>98.539655312293547</v>
      </c>
      <c r="M54" s="52">
        <v>10381.939393939394</v>
      </c>
    </row>
    <row r="55" spans="1:13" ht="12.75" customHeight="1">
      <c r="A55" s="34">
        <v>19</v>
      </c>
      <c r="B55" s="120">
        <v>84468</v>
      </c>
      <c r="C55" s="7">
        <v>172030</v>
      </c>
      <c r="D55" s="7">
        <v>85135</v>
      </c>
      <c r="E55" s="53">
        <v>114</v>
      </c>
      <c r="F55" s="38">
        <v>0.13408452029498594</v>
      </c>
      <c r="G55" s="7">
        <v>86895</v>
      </c>
      <c r="H55" s="53">
        <v>614</v>
      </c>
      <c r="I55" s="55">
        <v>0.7116282843267927</v>
      </c>
      <c r="J55" s="21">
        <v>728</v>
      </c>
      <c r="K55" s="61">
        <v>2.0366292560496282</v>
      </c>
      <c r="L55" s="62">
        <v>97.97456700615686</v>
      </c>
      <c r="M55" s="52">
        <v>10426.060606060606</v>
      </c>
    </row>
    <row r="56" spans="1:13" ht="12.75" customHeight="1">
      <c r="A56" s="34">
        <v>20</v>
      </c>
      <c r="B56" s="120">
        <v>86093</v>
      </c>
      <c r="C56" s="7">
        <v>174785</v>
      </c>
      <c r="D56" s="7">
        <v>86440</v>
      </c>
      <c r="E56" s="53">
        <v>1305</v>
      </c>
      <c r="F56" s="38">
        <v>1.5328595759675809</v>
      </c>
      <c r="G56" s="7">
        <v>88345</v>
      </c>
      <c r="H56" s="53">
        <v>1450</v>
      </c>
      <c r="I56" s="55">
        <v>1.6686805915184992</v>
      </c>
      <c r="J56" s="21">
        <v>2755</v>
      </c>
      <c r="K56" s="61">
        <v>2.0301882847618273</v>
      </c>
      <c r="L56" s="62">
        <v>97.84368102326107</v>
      </c>
      <c r="M56" s="52">
        <v>10593.030303030304</v>
      </c>
    </row>
    <row r="57" spans="1:13" ht="12.75" customHeight="1">
      <c r="A57" s="34">
        <v>21</v>
      </c>
      <c r="B57" s="120">
        <v>86770</v>
      </c>
      <c r="C57" s="7">
        <v>175716</v>
      </c>
      <c r="D57" s="7">
        <v>86819</v>
      </c>
      <c r="E57" s="53">
        <v>379</v>
      </c>
      <c r="F57" s="38">
        <v>0.43845441925034706</v>
      </c>
      <c r="G57" s="7">
        <v>88897</v>
      </c>
      <c r="H57" s="53">
        <v>552</v>
      </c>
      <c r="I57" s="55">
        <v>0.6248231365668685</v>
      </c>
      <c r="J57" s="21">
        <v>931</v>
      </c>
      <c r="K57" s="61">
        <v>2.0250777918635472</v>
      </c>
      <c r="L57" s="62">
        <v>97.662463300223862</v>
      </c>
      <c r="M57" s="52">
        <v>10649.454545454546</v>
      </c>
    </row>
    <row r="58" spans="1:13" ht="12.75" customHeight="1">
      <c r="A58" s="34">
        <v>22</v>
      </c>
      <c r="B58" s="120">
        <v>87513</v>
      </c>
      <c r="C58" s="7">
        <v>176986</v>
      </c>
      <c r="D58" s="7">
        <v>87462</v>
      </c>
      <c r="E58" s="53">
        <v>643</v>
      </c>
      <c r="F58" s="38">
        <v>0.74062129257420606</v>
      </c>
      <c r="G58" s="7">
        <v>89524</v>
      </c>
      <c r="H58" s="53">
        <v>627</v>
      </c>
      <c r="I58" s="55">
        <v>0.70531064040406322</v>
      </c>
      <c r="J58" s="21">
        <v>1270</v>
      </c>
      <c r="K58" s="61">
        <v>2.0223966724943723</v>
      </c>
      <c r="L58" s="62">
        <v>97.696707028282916</v>
      </c>
      <c r="M58" s="52">
        <v>10726.424242424242</v>
      </c>
    </row>
    <row r="59" spans="1:13" ht="12.75" customHeight="1">
      <c r="A59" s="34">
        <v>23</v>
      </c>
      <c r="B59" s="120">
        <v>87365</v>
      </c>
      <c r="C59" s="7">
        <v>176471</v>
      </c>
      <c r="D59" s="7">
        <v>87034</v>
      </c>
      <c r="E59" s="53">
        <v>-428</v>
      </c>
      <c r="F59" s="38">
        <v>-0.4893553771923807</v>
      </c>
      <c r="G59" s="7">
        <v>89437</v>
      </c>
      <c r="H59" s="53">
        <v>-87</v>
      </c>
      <c r="I59" s="55">
        <v>-9.71806442965015E-2</v>
      </c>
      <c r="J59" s="21">
        <v>-515</v>
      </c>
      <c r="K59" s="61">
        <v>2.0199278887426315</v>
      </c>
      <c r="L59" s="62">
        <v>97.313192526582952</v>
      </c>
      <c r="M59" s="52">
        <v>10695.212121212122</v>
      </c>
    </row>
    <row r="60" spans="1:13" ht="13.5" customHeight="1">
      <c r="A60" s="34">
        <v>24</v>
      </c>
      <c r="B60" s="127">
        <v>87488</v>
      </c>
      <c r="C60" s="7">
        <v>176785</v>
      </c>
      <c r="D60" s="125">
        <v>86999</v>
      </c>
      <c r="E60" s="53">
        <v>-35</v>
      </c>
      <c r="F60" s="38">
        <v>-4.0214169175264838E-2</v>
      </c>
      <c r="G60" s="125">
        <v>89786</v>
      </c>
      <c r="H60" s="53">
        <v>349</v>
      </c>
      <c r="I60" s="55">
        <v>0.39021881324284136</v>
      </c>
      <c r="J60" s="21">
        <v>314</v>
      </c>
      <c r="K60" s="61">
        <v>2.0206771214337969</v>
      </c>
      <c r="L60" s="126">
        <v>96.89595259840064</v>
      </c>
      <c r="M60" s="52">
        <v>10714.242424242424</v>
      </c>
    </row>
    <row r="61" spans="1:13" ht="13.5" customHeight="1">
      <c r="A61" s="34">
        <v>25</v>
      </c>
      <c r="B61" s="125">
        <v>89350</v>
      </c>
      <c r="C61" s="7">
        <v>180144</v>
      </c>
      <c r="D61" s="125">
        <v>88547</v>
      </c>
      <c r="E61" s="53">
        <v>1548</v>
      </c>
      <c r="F61" s="38">
        <v>1.7793307969057117</v>
      </c>
      <c r="G61" s="125">
        <v>91597</v>
      </c>
      <c r="H61" s="53">
        <v>1811</v>
      </c>
      <c r="I61" s="55">
        <v>2.0170182433787005</v>
      </c>
      <c r="J61" s="21">
        <v>3359</v>
      </c>
      <c r="K61" s="61">
        <v>2.0161611639619474</v>
      </c>
      <c r="L61" s="126">
        <v>96.670196622160105</v>
      </c>
      <c r="M61" s="52">
        <v>10917.818181818182</v>
      </c>
    </row>
    <row r="62" spans="1:13" ht="13.5" customHeight="1">
      <c r="A62" s="34">
        <v>26</v>
      </c>
      <c r="B62" s="125">
        <v>89381</v>
      </c>
      <c r="C62" s="7">
        <v>180194</v>
      </c>
      <c r="D62" s="125">
        <v>88473</v>
      </c>
      <c r="E62" s="53">
        <v>-74</v>
      </c>
      <c r="F62" s="38">
        <v>-8.3571436638169558E-2</v>
      </c>
      <c r="G62" s="125">
        <v>91721</v>
      </c>
      <c r="H62" s="53">
        <v>124</v>
      </c>
      <c r="I62" s="55">
        <v>0.13537561273840845</v>
      </c>
      <c r="J62" s="21">
        <v>50</v>
      </c>
      <c r="K62" s="61">
        <v>2.0160213020664348</v>
      </c>
      <c r="L62" s="126">
        <v>96.458826223002376</v>
      </c>
      <c r="M62" s="52">
        <v>10920.848484848484</v>
      </c>
    </row>
    <row r="63" spans="1:13" ht="13.5" customHeight="1">
      <c r="A63" s="34">
        <v>27</v>
      </c>
      <c r="B63" s="125">
        <v>90283</v>
      </c>
      <c r="C63" s="7">
        <v>182092</v>
      </c>
      <c r="D63" s="125">
        <v>89401</v>
      </c>
      <c r="E63" s="53">
        <v>928</v>
      </c>
      <c r="F63" s="38">
        <v>1.0489075763227198</v>
      </c>
      <c r="G63" s="125">
        <v>92691</v>
      </c>
      <c r="H63" s="53">
        <v>970</v>
      </c>
      <c r="I63" s="55">
        <v>1.0575549765048353</v>
      </c>
      <c r="J63" s="21">
        <v>1898</v>
      </c>
      <c r="K63" s="61">
        <v>2.0169024068761563</v>
      </c>
      <c r="L63" s="126">
        <v>96.450572331725837</v>
      </c>
      <c r="M63" s="52">
        <v>11035.878787878788</v>
      </c>
    </row>
    <row r="64" spans="1:13" ht="13.5" customHeight="1">
      <c r="A64" s="34">
        <v>28</v>
      </c>
      <c r="B64" s="125">
        <v>90742</v>
      </c>
      <c r="C64" s="7">
        <v>182897</v>
      </c>
      <c r="D64" s="125">
        <v>89608</v>
      </c>
      <c r="E64" s="53">
        <v>207</v>
      </c>
      <c r="F64" s="38">
        <v>0.23154103421661951</v>
      </c>
      <c r="G64" s="125">
        <v>93289</v>
      </c>
      <c r="H64" s="53">
        <v>598</v>
      </c>
      <c r="I64" s="55">
        <v>0.64515432997809929</v>
      </c>
      <c r="J64" s="21">
        <v>805</v>
      </c>
      <c r="K64" s="61">
        <v>2.0155716206387342</v>
      </c>
      <c r="L64" s="126">
        <v>96.054197172228243</v>
      </c>
      <c r="M64" s="52">
        <v>11138.672350791716</v>
      </c>
    </row>
    <row r="65" spans="1:13" ht="13.5" customHeight="1">
      <c r="A65" s="34">
        <v>29</v>
      </c>
      <c r="B65" s="127">
        <v>91928</v>
      </c>
      <c r="C65" s="7">
        <v>185101</v>
      </c>
      <c r="D65" s="125">
        <v>90703</v>
      </c>
      <c r="E65" s="53">
        <v>1095</v>
      </c>
      <c r="F65" s="38">
        <v>1.2219891081153467</v>
      </c>
      <c r="G65" s="125">
        <v>94398</v>
      </c>
      <c r="H65" s="53">
        <v>1109</v>
      </c>
      <c r="I65" s="55">
        <v>1.1887789557182518</v>
      </c>
      <c r="J65" s="21">
        <v>2204</v>
      </c>
      <c r="K65" s="61">
        <v>2.0135432077277868</v>
      </c>
      <c r="L65" s="126">
        <v>96.085722155130398</v>
      </c>
      <c r="M65" s="52">
        <v>11272.898903775882</v>
      </c>
    </row>
    <row r="66" spans="1:13" ht="13.5" customHeight="1">
      <c r="A66" s="34">
        <v>30</v>
      </c>
      <c r="B66" s="127">
        <v>92951</v>
      </c>
      <c r="C66" s="7">
        <v>186375</v>
      </c>
      <c r="D66" s="125">
        <v>91357</v>
      </c>
      <c r="E66" s="53">
        <v>654</v>
      </c>
      <c r="F66" s="38">
        <v>0.72103458540511334</v>
      </c>
      <c r="G66" s="125">
        <v>95018</v>
      </c>
      <c r="H66" s="53">
        <v>620</v>
      </c>
      <c r="I66" s="55">
        <v>0.6567935761350876</v>
      </c>
      <c r="J66" s="21">
        <v>1274</v>
      </c>
      <c r="K66" s="61">
        <v>2.005088702649783</v>
      </c>
      <c r="L66" s="126">
        <v>96.147045822896715</v>
      </c>
      <c r="M66" s="52">
        <v>11350.487210718635</v>
      </c>
    </row>
    <row r="67" spans="1:13" ht="13.5" customHeight="1">
      <c r="A67" s="34">
        <v>31</v>
      </c>
      <c r="B67" s="127">
        <v>93665</v>
      </c>
      <c r="C67" s="7">
        <v>187199</v>
      </c>
      <c r="D67" s="125">
        <v>91624</v>
      </c>
      <c r="E67" s="53">
        <v>267</v>
      </c>
      <c r="F67" s="38">
        <v>0.29226003480849855</v>
      </c>
      <c r="G67" s="125">
        <v>95575</v>
      </c>
      <c r="H67" s="53">
        <v>557</v>
      </c>
      <c r="I67" s="55">
        <v>0.5862047191058537</v>
      </c>
      <c r="J67" s="21">
        <v>824</v>
      </c>
      <c r="K67" s="61">
        <v>1.9986013986013986</v>
      </c>
      <c r="L67" s="126">
        <v>95.866073764059635</v>
      </c>
      <c r="M67" s="52">
        <v>11400.669914738122</v>
      </c>
    </row>
    <row r="68" spans="1:13" ht="13.5" customHeight="1">
      <c r="A68" s="34" t="s">
        <v>146</v>
      </c>
      <c r="B68" s="125">
        <v>94834</v>
      </c>
      <c r="C68" s="7">
        <v>188461</v>
      </c>
      <c r="D68" s="125">
        <v>92234</v>
      </c>
      <c r="E68" s="53">
        <v>610</v>
      </c>
      <c r="F68" s="38">
        <v>0.66576442853400852</v>
      </c>
      <c r="G68" s="125">
        <v>96227</v>
      </c>
      <c r="H68" s="53">
        <v>652</v>
      </c>
      <c r="I68" s="55">
        <v>0.68218676432121372</v>
      </c>
      <c r="J68" s="21">
        <v>1262</v>
      </c>
      <c r="K68" s="61">
        <v>1.9872724972056435</v>
      </c>
      <c r="L68" s="126">
        <v>95.850436987539879</v>
      </c>
      <c r="M68" s="52">
        <v>11477.527405602923</v>
      </c>
    </row>
    <row r="69" spans="1:13" ht="13.5" customHeight="1">
      <c r="A69" s="287">
        <v>3</v>
      </c>
      <c r="B69" s="127">
        <v>95814</v>
      </c>
      <c r="C69" s="7">
        <v>190126</v>
      </c>
      <c r="D69" s="125">
        <v>92946</v>
      </c>
      <c r="E69" s="53">
        <v>712</v>
      </c>
      <c r="F69" s="38">
        <v>0.77194960643580457</v>
      </c>
      <c r="G69" s="125">
        <v>97180</v>
      </c>
      <c r="H69" s="53">
        <v>953</v>
      </c>
      <c r="I69" s="55">
        <v>0.99036652914462675</v>
      </c>
      <c r="J69" s="21">
        <v>1665</v>
      </c>
      <c r="K69" s="61">
        <v>1.9843237940175757</v>
      </c>
      <c r="L69" s="126">
        <v>95.643136447828766</v>
      </c>
      <c r="M69" s="52">
        <v>11578.928136418999</v>
      </c>
    </row>
    <row r="70" spans="1:13" ht="13.5" customHeight="1">
      <c r="A70" s="34">
        <v>4</v>
      </c>
      <c r="B70" s="125">
        <v>96169</v>
      </c>
      <c r="C70" s="7">
        <v>190590</v>
      </c>
      <c r="D70" s="125">
        <v>93133</v>
      </c>
      <c r="E70" s="53">
        <v>187</v>
      </c>
      <c r="F70" s="38">
        <v>0.20119209003077054</v>
      </c>
      <c r="G70" s="125">
        <v>97457</v>
      </c>
      <c r="H70" s="53">
        <v>277</v>
      </c>
      <c r="I70" s="55">
        <v>0.28503807367771145</v>
      </c>
      <c r="J70" s="21">
        <v>464</v>
      </c>
      <c r="K70" s="61">
        <v>1.9818236645904606</v>
      </c>
      <c r="L70" s="126">
        <v>95.563171449972799</v>
      </c>
      <c r="M70" s="52">
        <v>11607.186358099876</v>
      </c>
    </row>
    <row r="71" spans="1:13" ht="13.5" customHeight="1">
      <c r="A71" s="34">
        <v>5</v>
      </c>
      <c r="B71" s="125">
        <v>96249</v>
      </c>
      <c r="C71" s="7">
        <v>189916</v>
      </c>
      <c r="D71" s="125">
        <v>92633</v>
      </c>
      <c r="E71" s="53">
        <v>-500</v>
      </c>
      <c r="F71" s="38">
        <v>-0.53686663159138004</v>
      </c>
      <c r="G71" s="125">
        <v>97283</v>
      </c>
      <c r="H71" s="53">
        <v>-174</v>
      </c>
      <c r="I71" s="55">
        <v>-0.1785402793026668</v>
      </c>
      <c r="J71" s="21">
        <v>-674</v>
      </c>
      <c r="K71" s="61">
        <v>1.9731737472597117</v>
      </c>
      <c r="L71" s="126">
        <v>95.220130958132458</v>
      </c>
      <c r="M71" s="52">
        <v>11566.138855054811</v>
      </c>
    </row>
    <row r="72" spans="1:13" ht="13.5" customHeight="1">
      <c r="A72" s="34">
        <v>6</v>
      </c>
      <c r="B72" s="125">
        <v>96752</v>
      </c>
      <c r="C72" s="7">
        <v>189959</v>
      </c>
      <c r="D72" s="125">
        <v>92506</v>
      </c>
      <c r="E72" s="53">
        <v>-127</v>
      </c>
      <c r="F72" s="38">
        <v>-0.13710016948603629</v>
      </c>
      <c r="G72" s="125">
        <v>97453</v>
      </c>
      <c r="H72" s="53">
        <v>170</v>
      </c>
      <c r="I72" s="55">
        <v>0.17474790045537247</v>
      </c>
      <c r="J72" s="21">
        <v>43</v>
      </c>
      <c r="K72" s="61">
        <v>1.9633599305440714</v>
      </c>
      <c r="L72" s="126">
        <v>94.923706812514752</v>
      </c>
      <c r="M72" s="52">
        <v>11568.757612667478</v>
      </c>
    </row>
    <row r="73" spans="1:13" ht="13.5" customHeight="1">
      <c r="A73" s="153">
        <v>7</v>
      </c>
      <c r="B73" s="125">
        <v>97663</v>
      </c>
      <c r="C73" s="7">
        <v>190497</v>
      </c>
      <c r="D73" s="125">
        <v>92634</v>
      </c>
      <c r="E73" s="53">
        <v>128</v>
      </c>
      <c r="F73" s="38">
        <v>0.13836940306574708</v>
      </c>
      <c r="G73" s="125">
        <v>97863</v>
      </c>
      <c r="H73" s="53">
        <v>410</v>
      </c>
      <c r="I73" s="55">
        <v>0.4207156270202046</v>
      </c>
      <c r="J73" s="21">
        <v>538</v>
      </c>
      <c r="K73" s="61">
        <v>1.9505544576758855</v>
      </c>
      <c r="L73" s="126">
        <v>94.65681616136844</v>
      </c>
      <c r="M73" s="52">
        <v>11601.522533495736</v>
      </c>
    </row>
    <row r="74" spans="1:13" ht="13.5" customHeight="1">
      <c r="A74" s="425" t="s">
        <v>120</v>
      </c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</row>
  </sheetData>
  <mergeCells count="9">
    <mergeCell ref="A74:M74"/>
    <mergeCell ref="G2:I2"/>
    <mergeCell ref="L1:L3"/>
    <mergeCell ref="M1:M3"/>
    <mergeCell ref="A1:A3"/>
    <mergeCell ref="B1:B3"/>
    <mergeCell ref="C1:J1"/>
    <mergeCell ref="K1:K3"/>
    <mergeCell ref="D2:F2"/>
  </mergeCells>
  <phoneticPr fontId="2"/>
  <pageMargins left="0.74803149606299213" right="0.78740157480314965" top="1.1023622047244095" bottom="0.6692913385826772" header="0.62992125984251968" footer="0.31496062992125984"/>
  <pageSetup paperSize="9" scale="97" orientation="portrait" r:id="rId1"/>
  <headerFooter alignWithMargins="0">
    <oddHeader>&amp;C&amp;14第３表　人口の推移（続）</oddHeader>
    <oddFooter xml:space="preserve">&amp;C&amp;14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52:J52"/>
  <sheetViews>
    <sheetView view="pageLayout" zoomScaleNormal="100" zoomScaleSheetLayoutView="100" workbookViewId="0"/>
  </sheetViews>
  <sheetFormatPr defaultRowHeight="13"/>
  <sheetData>
    <row r="52" spans="1:10">
      <c r="A52" s="435" t="s">
        <v>177</v>
      </c>
      <c r="B52" s="435"/>
      <c r="C52" s="435"/>
      <c r="D52" s="435"/>
      <c r="E52" s="435"/>
      <c r="F52" s="435"/>
      <c r="G52" s="435"/>
      <c r="H52" s="435"/>
      <c r="I52" s="435"/>
      <c r="J52" s="435"/>
    </row>
  </sheetData>
  <mergeCells count="1">
    <mergeCell ref="A52:J5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56"/>
  <sheetViews>
    <sheetView view="pageLayout" zoomScaleNormal="100" zoomScaleSheetLayoutView="100" workbookViewId="0">
      <selection sqref="A1:A2"/>
    </sheetView>
  </sheetViews>
  <sheetFormatPr defaultColWidth="9" defaultRowHeight="13"/>
  <cols>
    <col min="1" max="1" width="9.90625" style="11" customWidth="1"/>
    <col min="2" max="7" width="10.6328125" style="67" customWidth="1"/>
    <col min="8" max="8" width="1.7265625" style="11" customWidth="1"/>
    <col min="9" max="16384" width="9" style="11"/>
  </cols>
  <sheetData>
    <row r="1" spans="1:7">
      <c r="A1" s="405" t="s">
        <v>9</v>
      </c>
      <c r="B1" s="437" t="s">
        <v>3</v>
      </c>
      <c r="C1" s="437"/>
      <c r="D1" s="437" t="s">
        <v>4</v>
      </c>
      <c r="E1" s="437"/>
      <c r="F1" s="437" t="s">
        <v>1</v>
      </c>
      <c r="G1" s="437"/>
    </row>
    <row r="2" spans="1:7" ht="16.5" customHeight="1">
      <c r="A2" s="405"/>
      <c r="B2" s="304" t="s">
        <v>13</v>
      </c>
      <c r="C2" s="304" t="s">
        <v>132</v>
      </c>
      <c r="D2" s="304" t="s">
        <v>13</v>
      </c>
      <c r="E2" s="304" t="s">
        <v>132</v>
      </c>
      <c r="F2" s="304" t="s">
        <v>13</v>
      </c>
      <c r="G2" s="304" t="s">
        <v>132</v>
      </c>
    </row>
    <row r="3" spans="1:7" ht="15" customHeight="1">
      <c r="A3" s="306" t="s">
        <v>175</v>
      </c>
      <c r="B3" s="184">
        <v>1528</v>
      </c>
      <c r="C3" s="185">
        <v>118</v>
      </c>
      <c r="D3" s="184">
        <v>1475</v>
      </c>
      <c r="E3" s="185">
        <v>126</v>
      </c>
      <c r="F3" s="184">
        <v>3003</v>
      </c>
      <c r="G3" s="185">
        <v>244</v>
      </c>
    </row>
    <row r="4" spans="1:7" ht="15" customHeight="1">
      <c r="A4" s="306">
        <v>14</v>
      </c>
      <c r="B4" s="184">
        <v>1520</v>
      </c>
      <c r="C4" s="185">
        <v>-8</v>
      </c>
      <c r="D4" s="184">
        <v>1499</v>
      </c>
      <c r="E4" s="185">
        <v>24</v>
      </c>
      <c r="F4" s="184">
        <v>3019</v>
      </c>
      <c r="G4" s="185">
        <v>16</v>
      </c>
    </row>
    <row r="5" spans="1:7" ht="15" customHeight="1">
      <c r="A5" s="306">
        <v>15</v>
      </c>
      <c r="B5" s="184">
        <v>1445</v>
      </c>
      <c r="C5" s="185">
        <v>-75</v>
      </c>
      <c r="D5" s="184">
        <v>1459</v>
      </c>
      <c r="E5" s="185">
        <v>-40</v>
      </c>
      <c r="F5" s="184">
        <v>2904</v>
      </c>
      <c r="G5" s="185">
        <v>-115</v>
      </c>
    </row>
    <row r="6" spans="1:7" ht="15" customHeight="1">
      <c r="A6" s="306">
        <v>16</v>
      </c>
      <c r="B6" s="184">
        <v>1430</v>
      </c>
      <c r="C6" s="185">
        <v>-15</v>
      </c>
      <c r="D6" s="184">
        <v>1441</v>
      </c>
      <c r="E6" s="185">
        <v>-18</v>
      </c>
      <c r="F6" s="184">
        <v>2871</v>
      </c>
      <c r="G6" s="185">
        <v>-33</v>
      </c>
    </row>
    <row r="7" spans="1:7" ht="15" customHeight="1">
      <c r="A7" s="306">
        <v>17</v>
      </c>
      <c r="B7" s="184">
        <v>1393</v>
      </c>
      <c r="C7" s="185">
        <v>-37</v>
      </c>
      <c r="D7" s="184">
        <v>1485</v>
      </c>
      <c r="E7" s="185">
        <v>44</v>
      </c>
      <c r="F7" s="184">
        <v>2878</v>
      </c>
      <c r="G7" s="185">
        <v>7</v>
      </c>
    </row>
    <row r="8" spans="1:7" ht="15" customHeight="1">
      <c r="A8" s="306">
        <v>18</v>
      </c>
      <c r="B8" s="184">
        <v>1426</v>
      </c>
      <c r="C8" s="185">
        <v>33</v>
      </c>
      <c r="D8" s="184">
        <v>1535</v>
      </c>
      <c r="E8" s="185">
        <v>50</v>
      </c>
      <c r="F8" s="184">
        <v>2961</v>
      </c>
      <c r="G8" s="185">
        <v>83</v>
      </c>
    </row>
    <row r="9" spans="1:7" ht="15" customHeight="1">
      <c r="A9" s="306">
        <v>19</v>
      </c>
      <c r="B9" s="184">
        <v>1457</v>
      </c>
      <c r="C9" s="185">
        <v>31</v>
      </c>
      <c r="D9" s="184">
        <v>1548</v>
      </c>
      <c r="E9" s="185">
        <v>13</v>
      </c>
      <c r="F9" s="184">
        <v>3005</v>
      </c>
      <c r="G9" s="185">
        <v>44</v>
      </c>
    </row>
    <row r="10" spans="1:7" ht="15" customHeight="1">
      <c r="A10" s="306">
        <v>20</v>
      </c>
      <c r="B10" s="184">
        <v>1534</v>
      </c>
      <c r="C10" s="185">
        <v>77</v>
      </c>
      <c r="D10" s="184">
        <v>1666</v>
      </c>
      <c r="E10" s="185">
        <v>118</v>
      </c>
      <c r="F10" s="184">
        <v>3200</v>
      </c>
      <c r="G10" s="185">
        <v>195</v>
      </c>
    </row>
    <row r="11" spans="1:7" ht="15" customHeight="1">
      <c r="A11" s="306">
        <v>21</v>
      </c>
      <c r="B11" s="184">
        <v>1522</v>
      </c>
      <c r="C11" s="185">
        <v>-12</v>
      </c>
      <c r="D11" s="184">
        <v>1682</v>
      </c>
      <c r="E11" s="185">
        <v>16</v>
      </c>
      <c r="F11" s="184">
        <v>3204</v>
      </c>
      <c r="G11" s="185">
        <v>4</v>
      </c>
    </row>
    <row r="12" spans="1:7" ht="15" customHeight="1">
      <c r="A12" s="306">
        <v>22</v>
      </c>
      <c r="B12" s="184">
        <v>1459</v>
      </c>
      <c r="C12" s="185">
        <v>-63</v>
      </c>
      <c r="D12" s="184">
        <v>1644</v>
      </c>
      <c r="E12" s="185">
        <v>-38</v>
      </c>
      <c r="F12" s="184">
        <v>3103</v>
      </c>
      <c r="G12" s="185">
        <v>-101</v>
      </c>
    </row>
    <row r="13" spans="1:7" ht="15" customHeight="1">
      <c r="A13" s="306">
        <v>23</v>
      </c>
      <c r="B13" s="184">
        <v>1448</v>
      </c>
      <c r="C13" s="185">
        <v>-11</v>
      </c>
      <c r="D13" s="184">
        <v>1659</v>
      </c>
      <c r="E13" s="185">
        <v>15</v>
      </c>
      <c r="F13" s="184">
        <v>3107</v>
      </c>
      <c r="G13" s="185">
        <v>4</v>
      </c>
    </row>
    <row r="14" spans="1:7" ht="15" customHeight="1">
      <c r="A14" s="306">
        <v>24</v>
      </c>
      <c r="B14" s="186">
        <v>1408</v>
      </c>
      <c r="C14" s="185">
        <v>-40</v>
      </c>
      <c r="D14" s="186">
        <v>1568</v>
      </c>
      <c r="E14" s="185">
        <v>-91</v>
      </c>
      <c r="F14" s="187">
        <v>2976</v>
      </c>
      <c r="G14" s="185">
        <v>-131</v>
      </c>
    </row>
    <row r="15" spans="1:7" ht="15" customHeight="1">
      <c r="A15" s="306">
        <v>25</v>
      </c>
      <c r="B15" s="184">
        <v>1328</v>
      </c>
      <c r="C15" s="185">
        <v>-80</v>
      </c>
      <c r="D15" s="184">
        <v>1516</v>
      </c>
      <c r="E15" s="185">
        <v>-52</v>
      </c>
      <c r="F15" s="184">
        <v>2844</v>
      </c>
      <c r="G15" s="185">
        <v>-132</v>
      </c>
    </row>
    <row r="16" spans="1:7" ht="15" customHeight="1">
      <c r="A16" s="306">
        <v>26</v>
      </c>
      <c r="B16" s="186">
        <v>1323</v>
      </c>
      <c r="C16" s="185">
        <v>-5</v>
      </c>
      <c r="D16" s="186">
        <v>1471</v>
      </c>
      <c r="E16" s="185">
        <v>-45</v>
      </c>
      <c r="F16" s="186">
        <v>2794</v>
      </c>
      <c r="G16" s="185">
        <v>-50</v>
      </c>
    </row>
    <row r="17" spans="1:7" ht="15" customHeight="1">
      <c r="A17" s="306">
        <v>27</v>
      </c>
      <c r="B17" s="187">
        <v>1413</v>
      </c>
      <c r="C17" s="185">
        <v>90</v>
      </c>
      <c r="D17" s="187">
        <v>1545</v>
      </c>
      <c r="E17" s="185">
        <v>74</v>
      </c>
      <c r="F17" s="187">
        <v>2958</v>
      </c>
      <c r="G17" s="185">
        <v>164</v>
      </c>
    </row>
    <row r="18" spans="1:7" ht="15" customHeight="1">
      <c r="A18" s="306">
        <v>28</v>
      </c>
      <c r="B18" s="186">
        <v>1445</v>
      </c>
      <c r="C18" s="185">
        <v>32</v>
      </c>
      <c r="D18" s="186">
        <v>1568</v>
      </c>
      <c r="E18" s="185">
        <v>23</v>
      </c>
      <c r="F18" s="186">
        <v>3013</v>
      </c>
      <c r="G18" s="185">
        <v>55</v>
      </c>
    </row>
    <row r="19" spans="1:7" ht="15" customHeight="1">
      <c r="A19" s="306">
        <v>29</v>
      </c>
      <c r="B19" s="186">
        <v>1614</v>
      </c>
      <c r="C19" s="185">
        <v>169</v>
      </c>
      <c r="D19" s="186">
        <v>1762</v>
      </c>
      <c r="E19" s="185">
        <v>194</v>
      </c>
      <c r="F19" s="186">
        <v>3376</v>
      </c>
      <c r="G19" s="185">
        <v>363</v>
      </c>
    </row>
    <row r="20" spans="1:7" ht="15" customHeight="1">
      <c r="A20" s="306">
        <v>30</v>
      </c>
      <c r="B20" s="186">
        <v>1774</v>
      </c>
      <c r="C20" s="185">
        <v>160</v>
      </c>
      <c r="D20" s="186">
        <v>1861</v>
      </c>
      <c r="E20" s="185">
        <v>99</v>
      </c>
      <c r="F20" s="186">
        <v>3635</v>
      </c>
      <c r="G20" s="185">
        <v>259</v>
      </c>
    </row>
    <row r="21" spans="1:7" ht="15" customHeight="1">
      <c r="A21" s="306">
        <v>31</v>
      </c>
      <c r="B21" s="186">
        <v>1878</v>
      </c>
      <c r="C21" s="185">
        <v>104</v>
      </c>
      <c r="D21" s="186">
        <v>1935</v>
      </c>
      <c r="E21" s="185">
        <v>74</v>
      </c>
      <c r="F21" s="186">
        <v>3813</v>
      </c>
      <c r="G21" s="185">
        <v>178</v>
      </c>
    </row>
    <row r="22" spans="1:7" ht="15" customHeight="1">
      <c r="A22" s="306" t="s">
        <v>146</v>
      </c>
      <c r="B22" s="188">
        <v>1925</v>
      </c>
      <c r="C22" s="185">
        <v>47</v>
      </c>
      <c r="D22" s="188">
        <v>2018</v>
      </c>
      <c r="E22" s="185">
        <v>83</v>
      </c>
      <c r="F22" s="188">
        <v>3943</v>
      </c>
      <c r="G22" s="185">
        <v>130</v>
      </c>
    </row>
    <row r="23" spans="1:7" ht="15" customHeight="1">
      <c r="A23" s="306">
        <v>3</v>
      </c>
      <c r="B23" s="188">
        <v>1823</v>
      </c>
      <c r="C23" s="185">
        <v>-102</v>
      </c>
      <c r="D23" s="188">
        <v>1850</v>
      </c>
      <c r="E23" s="185">
        <v>-168</v>
      </c>
      <c r="F23" s="188">
        <v>3673</v>
      </c>
      <c r="G23" s="185">
        <v>-270</v>
      </c>
    </row>
    <row r="24" spans="1:7" ht="15" customHeight="1">
      <c r="A24" s="310">
        <v>4</v>
      </c>
      <c r="B24" s="186">
        <v>1765</v>
      </c>
      <c r="C24" s="185">
        <v>-58</v>
      </c>
      <c r="D24" s="188">
        <v>1751</v>
      </c>
      <c r="E24" s="185">
        <v>-99</v>
      </c>
      <c r="F24" s="186">
        <v>3516</v>
      </c>
      <c r="G24" s="185">
        <v>-157</v>
      </c>
    </row>
    <row r="25" spans="1:7" ht="15" customHeight="1">
      <c r="A25" s="310">
        <v>5</v>
      </c>
      <c r="B25" s="186">
        <v>1974</v>
      </c>
      <c r="C25" s="185">
        <v>209</v>
      </c>
      <c r="D25" s="188">
        <v>2003</v>
      </c>
      <c r="E25" s="185">
        <v>252</v>
      </c>
      <c r="F25" s="186">
        <v>3977</v>
      </c>
      <c r="G25" s="185">
        <v>461</v>
      </c>
    </row>
    <row r="26" spans="1:7" ht="15" customHeight="1">
      <c r="A26" s="310">
        <v>6</v>
      </c>
      <c r="B26" s="186">
        <v>2145</v>
      </c>
      <c r="C26" s="185">
        <v>171</v>
      </c>
      <c r="D26" s="188">
        <v>2187</v>
      </c>
      <c r="E26" s="185">
        <v>184</v>
      </c>
      <c r="F26" s="186">
        <v>4332</v>
      </c>
      <c r="G26" s="185">
        <v>355</v>
      </c>
    </row>
    <row r="27" spans="1:7" ht="15" customHeight="1">
      <c r="A27" s="307">
        <v>7</v>
      </c>
      <c r="B27" s="189">
        <v>2362</v>
      </c>
      <c r="C27" s="190">
        <v>217</v>
      </c>
      <c r="D27" s="191">
        <v>2449</v>
      </c>
      <c r="E27" s="190">
        <v>262</v>
      </c>
      <c r="F27" s="189">
        <v>4811</v>
      </c>
      <c r="G27" s="190">
        <v>479</v>
      </c>
    </row>
    <row r="28" spans="1:7">
      <c r="A28" s="67"/>
      <c r="G28" s="11"/>
    </row>
    <row r="52" spans="1:8" ht="5.5" customHeight="1">
      <c r="A52"/>
      <c r="B52"/>
      <c r="C52"/>
      <c r="D52"/>
      <c r="E52"/>
      <c r="F52"/>
      <c r="G52"/>
    </row>
    <row r="53" spans="1:8" ht="13" customHeight="1">
      <c r="A53" s="436" t="s">
        <v>176</v>
      </c>
      <c r="B53" s="436"/>
      <c r="C53" s="436"/>
      <c r="D53" s="436"/>
      <c r="E53" s="436"/>
      <c r="F53" s="436"/>
      <c r="G53" s="436"/>
      <c r="H53" s="303"/>
    </row>
    <row r="54" spans="1:8" ht="17.5" customHeight="1">
      <c r="A54" s="436"/>
      <c r="B54" s="436"/>
      <c r="C54" s="436"/>
      <c r="D54" s="436"/>
      <c r="E54" s="436"/>
      <c r="F54" s="436"/>
      <c r="G54" s="436"/>
      <c r="H54" s="303"/>
    </row>
    <row r="55" spans="1:8">
      <c r="A55"/>
      <c r="B55"/>
      <c r="C55"/>
      <c r="D55"/>
      <c r="E55"/>
      <c r="F55"/>
      <c r="G55"/>
    </row>
    <row r="56" spans="1:8">
      <c r="A56"/>
      <c r="B56"/>
      <c r="C56"/>
      <c r="D56"/>
      <c r="E56"/>
      <c r="F56"/>
      <c r="G56"/>
    </row>
  </sheetData>
  <mergeCells count="5">
    <mergeCell ref="A53:G54"/>
    <mergeCell ref="A1:A2"/>
    <mergeCell ref="B1:C1"/>
    <mergeCell ref="D1:E1"/>
    <mergeCell ref="F1:G1"/>
  </mergeCells>
  <phoneticPr fontId="2"/>
  <pageMargins left="1.2204724409448819" right="1.1023622047244095" top="0.98425196850393704" bottom="0.98425196850393704" header="0.51181102362204722" footer="0.31496062992125984"/>
  <pageSetup paperSize="9" scale="93" orientation="portrait" r:id="rId1"/>
  <headerFooter alignWithMargins="0">
    <oddHeader>&amp;C&amp;14第４表　外国人住民人口の推移</oddHeader>
    <oddFooter xml:space="preserve">&amp;C&amp;14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77"/>
  <sheetViews>
    <sheetView view="pageLayout" zoomScaleNormal="100" zoomScaleSheetLayoutView="100" workbookViewId="0">
      <selection sqref="A1:A3"/>
    </sheetView>
  </sheetViews>
  <sheetFormatPr defaultColWidth="9" defaultRowHeight="13"/>
  <cols>
    <col min="1" max="1" width="13" style="11" customWidth="1"/>
    <col min="2" max="5" width="8.26953125" style="11" customWidth="1"/>
    <col min="6" max="9" width="6.7265625" style="11" customWidth="1"/>
    <col min="10" max="11" width="8.453125" style="11" customWidth="1"/>
    <col min="12" max="12" width="9" style="31"/>
    <col min="13" max="13" width="9" style="32"/>
    <col min="14" max="16384" width="9" style="11"/>
  </cols>
  <sheetData>
    <row r="1" spans="1:13" ht="15" customHeight="1">
      <c r="A1" s="404" t="s">
        <v>15</v>
      </c>
      <c r="B1" s="448" t="s">
        <v>16</v>
      </c>
      <c r="C1" s="446" t="s">
        <v>13</v>
      </c>
      <c r="D1" s="446"/>
      <c r="E1" s="446"/>
      <c r="F1" s="451" t="s">
        <v>17</v>
      </c>
      <c r="G1" s="441" t="s">
        <v>147</v>
      </c>
      <c r="H1" s="441" t="s">
        <v>158</v>
      </c>
      <c r="I1" s="441" t="s">
        <v>69</v>
      </c>
      <c r="J1" s="446" t="s">
        <v>18</v>
      </c>
      <c r="K1" s="446"/>
    </row>
    <row r="2" spans="1:13" ht="15" customHeight="1">
      <c r="A2" s="447"/>
      <c r="B2" s="449"/>
      <c r="C2" s="404" t="s">
        <v>3</v>
      </c>
      <c r="D2" s="404" t="s">
        <v>4</v>
      </c>
      <c r="E2" s="404" t="s">
        <v>10</v>
      </c>
      <c r="F2" s="452"/>
      <c r="G2" s="442"/>
      <c r="H2" s="444"/>
      <c r="I2" s="442"/>
      <c r="J2" s="404" t="s">
        <v>13</v>
      </c>
      <c r="K2" s="404" t="s">
        <v>19</v>
      </c>
    </row>
    <row r="3" spans="1:13" ht="15" customHeight="1">
      <c r="A3" s="406"/>
      <c r="B3" s="450"/>
      <c r="C3" s="406"/>
      <c r="D3" s="406"/>
      <c r="E3" s="406"/>
      <c r="F3" s="453"/>
      <c r="G3" s="443"/>
      <c r="H3" s="445"/>
      <c r="I3" s="443"/>
      <c r="J3" s="406"/>
      <c r="K3" s="406"/>
    </row>
    <row r="4" spans="1:13" s="124" customFormat="1" ht="16.5" customHeight="1">
      <c r="A4" s="306" t="s">
        <v>35</v>
      </c>
      <c r="B4" s="192">
        <v>1620</v>
      </c>
      <c r="C4" s="192">
        <v>1429</v>
      </c>
      <c r="D4" s="192">
        <v>1526</v>
      </c>
      <c r="E4" s="316">
        <v>2955</v>
      </c>
      <c r="F4" s="317">
        <v>0.33</v>
      </c>
      <c r="G4" s="318">
        <v>8954.545454545454</v>
      </c>
      <c r="H4" s="317">
        <v>1.8240740740740742</v>
      </c>
      <c r="I4" s="319">
        <v>93.643512450851901</v>
      </c>
      <c r="J4" s="317">
        <v>1.5512055307957606</v>
      </c>
      <c r="K4" s="320">
        <v>2.0097442143727164</v>
      </c>
      <c r="L4" s="85"/>
      <c r="M4" s="311"/>
    </row>
    <row r="5" spans="1:13" s="124" customFormat="1" ht="16.5" customHeight="1">
      <c r="A5" s="306" t="s">
        <v>20</v>
      </c>
      <c r="B5" s="192">
        <v>1838</v>
      </c>
      <c r="C5" s="192">
        <v>1644</v>
      </c>
      <c r="D5" s="192">
        <v>1744</v>
      </c>
      <c r="E5" s="316">
        <v>3388</v>
      </c>
      <c r="F5" s="317">
        <v>0.21</v>
      </c>
      <c r="G5" s="318">
        <v>16133.333333333334</v>
      </c>
      <c r="H5" s="317">
        <v>1.8433079434167574</v>
      </c>
      <c r="I5" s="319">
        <v>94.266055045871553</v>
      </c>
      <c r="J5" s="317">
        <v>1.7785056982524658</v>
      </c>
      <c r="K5" s="320">
        <v>1.2789281364190013</v>
      </c>
      <c r="L5" s="85"/>
      <c r="M5" s="311"/>
    </row>
    <row r="6" spans="1:13" s="124" customFormat="1" ht="16.5" customHeight="1">
      <c r="A6" s="306" t="s">
        <v>21</v>
      </c>
      <c r="B6" s="192">
        <v>6409</v>
      </c>
      <c r="C6" s="192">
        <v>4821</v>
      </c>
      <c r="D6" s="192">
        <v>5471</v>
      </c>
      <c r="E6" s="316">
        <v>10292</v>
      </c>
      <c r="F6" s="317">
        <v>0.33</v>
      </c>
      <c r="G6" s="318">
        <v>31187.878787878788</v>
      </c>
      <c r="H6" s="317">
        <v>1.6058667498829771</v>
      </c>
      <c r="I6" s="319">
        <v>88.119173825626035</v>
      </c>
      <c r="J6" s="317">
        <v>5.40270975395938</v>
      </c>
      <c r="K6" s="320">
        <v>2.0097442143727164</v>
      </c>
      <c r="L6" s="85"/>
      <c r="M6" s="311"/>
    </row>
    <row r="7" spans="1:13" s="124" customFormat="1" ht="16.5" customHeight="1">
      <c r="A7" s="306" t="s">
        <v>22</v>
      </c>
      <c r="B7" s="192">
        <v>3513</v>
      </c>
      <c r="C7" s="192">
        <v>3063</v>
      </c>
      <c r="D7" s="192">
        <v>3335</v>
      </c>
      <c r="E7" s="316">
        <v>6398</v>
      </c>
      <c r="F7" s="317">
        <v>0.3</v>
      </c>
      <c r="G7" s="318">
        <v>21326.666666666668</v>
      </c>
      <c r="H7" s="317">
        <v>1.8212354113293481</v>
      </c>
      <c r="I7" s="319">
        <v>91.844077961019494</v>
      </c>
      <c r="J7" s="317">
        <v>3.3585830747990784</v>
      </c>
      <c r="K7" s="320">
        <v>1.8270401948842874</v>
      </c>
      <c r="L7" s="85"/>
      <c r="M7" s="311"/>
    </row>
    <row r="8" spans="1:13" s="124" customFormat="1" ht="16.5" customHeight="1">
      <c r="A8" s="306" t="s">
        <v>23</v>
      </c>
      <c r="B8" s="192">
        <v>2549</v>
      </c>
      <c r="C8" s="192">
        <v>2708</v>
      </c>
      <c r="D8" s="192">
        <v>3245</v>
      </c>
      <c r="E8" s="316">
        <v>5953</v>
      </c>
      <c r="F8" s="317">
        <v>0.25</v>
      </c>
      <c r="G8" s="318">
        <v>23812</v>
      </c>
      <c r="H8" s="317">
        <v>2.3354256571204393</v>
      </c>
      <c r="I8" s="319">
        <v>83.451463790446851</v>
      </c>
      <c r="J8" s="317">
        <v>3.124983595542187</v>
      </c>
      <c r="K8" s="320">
        <v>1.5225334957369063</v>
      </c>
      <c r="L8" s="85"/>
      <c r="M8" s="311"/>
    </row>
    <row r="9" spans="1:13" s="124" customFormat="1" ht="16.5" customHeight="1">
      <c r="A9" s="306" t="s">
        <v>24</v>
      </c>
      <c r="B9" s="192">
        <v>2278</v>
      </c>
      <c r="C9" s="192">
        <v>2176</v>
      </c>
      <c r="D9" s="192">
        <v>2365</v>
      </c>
      <c r="E9" s="316">
        <v>4541</v>
      </c>
      <c r="F9" s="317">
        <v>0.22</v>
      </c>
      <c r="G9" s="318">
        <v>20640.909090909092</v>
      </c>
      <c r="H9" s="317">
        <v>1.9934152765583846</v>
      </c>
      <c r="I9" s="319">
        <v>92.008456659619455</v>
      </c>
      <c r="J9" s="317">
        <v>2.3837645737203208</v>
      </c>
      <c r="K9" s="320">
        <v>1.3398294762484777</v>
      </c>
      <c r="L9" s="85"/>
      <c r="M9" s="311"/>
    </row>
    <row r="10" spans="1:13" s="124" customFormat="1" ht="16.5" customHeight="1">
      <c r="A10" s="306" t="s">
        <v>25</v>
      </c>
      <c r="B10" s="192">
        <v>2487</v>
      </c>
      <c r="C10" s="192">
        <v>2413</v>
      </c>
      <c r="D10" s="192">
        <v>2728</v>
      </c>
      <c r="E10" s="316">
        <v>5141</v>
      </c>
      <c r="F10" s="317">
        <v>0.23</v>
      </c>
      <c r="G10" s="318">
        <v>22352.173913043476</v>
      </c>
      <c r="H10" s="317">
        <v>2.0671491757137113</v>
      </c>
      <c r="I10" s="319">
        <v>88.453079178885631</v>
      </c>
      <c r="J10" s="317">
        <v>2.6987301637296124</v>
      </c>
      <c r="K10" s="320">
        <v>1.4007308160779539</v>
      </c>
      <c r="L10" s="85"/>
      <c r="M10" s="311"/>
    </row>
    <row r="11" spans="1:13" s="124" customFormat="1" ht="16.5" customHeight="1">
      <c r="A11" s="306" t="s">
        <v>26</v>
      </c>
      <c r="B11" s="192">
        <v>1570</v>
      </c>
      <c r="C11" s="192">
        <v>1654</v>
      </c>
      <c r="D11" s="192">
        <v>1853</v>
      </c>
      <c r="E11" s="316">
        <v>3507</v>
      </c>
      <c r="F11" s="317">
        <v>0.17</v>
      </c>
      <c r="G11" s="318">
        <v>20629.411764705881</v>
      </c>
      <c r="H11" s="317">
        <v>2.2337579617834393</v>
      </c>
      <c r="I11" s="319">
        <v>89.260658391797094</v>
      </c>
      <c r="J11" s="317">
        <v>1.8409738736043086</v>
      </c>
      <c r="K11" s="320">
        <v>1.0353227771010964</v>
      </c>
      <c r="L11" s="85"/>
      <c r="M11" s="311"/>
    </row>
    <row r="12" spans="1:13" s="124" customFormat="1" ht="16.5" customHeight="1">
      <c r="A12" s="305" t="s">
        <v>27</v>
      </c>
      <c r="B12" s="192">
        <v>2019</v>
      </c>
      <c r="C12" s="192">
        <v>2281</v>
      </c>
      <c r="D12" s="192">
        <v>2465</v>
      </c>
      <c r="E12" s="316">
        <v>4746</v>
      </c>
      <c r="F12" s="321">
        <v>0.21</v>
      </c>
      <c r="G12" s="322">
        <v>22600</v>
      </c>
      <c r="H12" s="321">
        <v>2.3506686478454681</v>
      </c>
      <c r="I12" s="323">
        <v>92.535496957403652</v>
      </c>
      <c r="J12" s="321">
        <v>2.4913778169734955</v>
      </c>
      <c r="K12" s="320">
        <v>1.2789281364190013</v>
      </c>
      <c r="L12" s="85"/>
      <c r="M12" s="311"/>
    </row>
    <row r="13" spans="1:13" s="124" customFormat="1" ht="16.5" customHeight="1">
      <c r="A13" s="1" t="s">
        <v>28</v>
      </c>
      <c r="B13" s="324">
        <v>24283</v>
      </c>
      <c r="C13" s="324">
        <v>22189</v>
      </c>
      <c r="D13" s="324">
        <v>24732</v>
      </c>
      <c r="E13" s="324">
        <v>46921</v>
      </c>
      <c r="F13" s="325">
        <v>2.25</v>
      </c>
      <c r="G13" s="326">
        <v>20853.777777777777</v>
      </c>
      <c r="H13" s="325">
        <v>1.9322571346209283</v>
      </c>
      <c r="I13" s="327">
        <v>89.717774543102053</v>
      </c>
      <c r="J13" s="325">
        <v>24.630834081376609</v>
      </c>
      <c r="K13" s="328">
        <v>13.702801461632157</v>
      </c>
      <c r="L13" s="85"/>
      <c r="M13" s="311"/>
    </row>
    <row r="14" spans="1:13" s="124" customFormat="1" ht="16.5" customHeight="1">
      <c r="A14" s="306" t="s">
        <v>36</v>
      </c>
      <c r="B14" s="192">
        <v>1205</v>
      </c>
      <c r="C14" s="315">
        <v>1094</v>
      </c>
      <c r="D14" s="315">
        <v>1194</v>
      </c>
      <c r="E14" s="329">
        <v>2288</v>
      </c>
      <c r="F14" s="317">
        <v>0.28000000000000003</v>
      </c>
      <c r="G14" s="318">
        <v>8171.4285714285706</v>
      </c>
      <c r="H14" s="317">
        <v>1.8987551867219916</v>
      </c>
      <c r="I14" s="319">
        <v>91.624790619765491</v>
      </c>
      <c r="J14" s="317">
        <v>1.2010687832354314</v>
      </c>
      <c r="K14" s="320">
        <v>1.7052375152253354</v>
      </c>
      <c r="L14" s="85"/>
      <c r="M14" s="311"/>
    </row>
    <row r="15" spans="1:13" s="124" customFormat="1" ht="16.5" customHeight="1">
      <c r="A15" s="306" t="s">
        <v>20</v>
      </c>
      <c r="B15" s="192">
        <v>2058</v>
      </c>
      <c r="C15" s="315">
        <v>1816</v>
      </c>
      <c r="D15" s="315">
        <v>2006</v>
      </c>
      <c r="E15" s="329">
        <v>3822</v>
      </c>
      <c r="F15" s="317">
        <v>0.26</v>
      </c>
      <c r="G15" s="318">
        <v>14700</v>
      </c>
      <c r="H15" s="317">
        <v>1.8571428571428572</v>
      </c>
      <c r="I15" s="319">
        <v>90.528414755732797</v>
      </c>
      <c r="J15" s="317">
        <v>2.0063308083591869</v>
      </c>
      <c r="K15" s="320">
        <v>1.5834348355663825</v>
      </c>
      <c r="L15" s="85"/>
      <c r="M15" s="311"/>
    </row>
    <row r="16" spans="1:13" s="124" customFormat="1" ht="16.5" customHeight="1">
      <c r="A16" s="306" t="s">
        <v>21</v>
      </c>
      <c r="B16" s="192">
        <v>1110</v>
      </c>
      <c r="C16" s="315">
        <v>1206</v>
      </c>
      <c r="D16" s="315">
        <v>1150</v>
      </c>
      <c r="E16" s="329">
        <v>2356</v>
      </c>
      <c r="F16" s="317">
        <v>0.18</v>
      </c>
      <c r="G16" s="318">
        <v>13088.888888888889</v>
      </c>
      <c r="H16" s="317">
        <v>2.1225225225225226</v>
      </c>
      <c r="I16" s="319">
        <v>104.8695652173913</v>
      </c>
      <c r="J16" s="317">
        <v>1.2367648834364846</v>
      </c>
      <c r="K16" s="320">
        <v>1.0962241169305724</v>
      </c>
      <c r="L16" s="85"/>
      <c r="M16" s="311"/>
    </row>
    <row r="17" spans="1:13" s="124" customFormat="1" ht="16.5" customHeight="1">
      <c r="A17" s="306" t="s">
        <v>22</v>
      </c>
      <c r="B17" s="192">
        <v>1606</v>
      </c>
      <c r="C17" s="315">
        <v>1643</v>
      </c>
      <c r="D17" s="315">
        <v>1711</v>
      </c>
      <c r="E17" s="329">
        <v>3354</v>
      </c>
      <c r="F17" s="317">
        <v>0.31</v>
      </c>
      <c r="G17" s="318">
        <v>10819.354838709678</v>
      </c>
      <c r="H17" s="317">
        <v>2.0884184308841842</v>
      </c>
      <c r="I17" s="319">
        <v>96.025715955581532</v>
      </c>
      <c r="J17" s="317">
        <v>1.7606576481519394</v>
      </c>
      <c r="K17" s="320">
        <v>1.8879415347137638</v>
      </c>
      <c r="L17" s="85"/>
      <c r="M17" s="311"/>
    </row>
    <row r="18" spans="1:13" s="124" customFormat="1" ht="16.5" customHeight="1">
      <c r="A18" s="306" t="s">
        <v>23</v>
      </c>
      <c r="B18" s="192">
        <v>1366</v>
      </c>
      <c r="C18" s="315">
        <v>1377</v>
      </c>
      <c r="D18" s="315">
        <v>1344</v>
      </c>
      <c r="E18" s="329">
        <v>2721</v>
      </c>
      <c r="F18" s="317">
        <v>0.23</v>
      </c>
      <c r="G18" s="318">
        <v>11830.434782608696</v>
      </c>
      <c r="H18" s="317">
        <v>1.9919472913616398</v>
      </c>
      <c r="I18" s="319">
        <v>102.45535714285714</v>
      </c>
      <c r="J18" s="317">
        <v>1.4283689506921369</v>
      </c>
      <c r="K18" s="320">
        <v>1.4007308160779539</v>
      </c>
      <c r="L18" s="85"/>
      <c r="M18" s="311"/>
    </row>
    <row r="19" spans="1:13" s="124" customFormat="1" ht="16.5" customHeight="1">
      <c r="A19" s="306" t="s">
        <v>24</v>
      </c>
      <c r="B19" s="192">
        <v>2944</v>
      </c>
      <c r="C19" s="315">
        <v>3105</v>
      </c>
      <c r="D19" s="315">
        <v>3380</v>
      </c>
      <c r="E19" s="329">
        <v>6485</v>
      </c>
      <c r="F19" s="317">
        <v>0.27</v>
      </c>
      <c r="G19" s="318">
        <v>24018.518518518518</v>
      </c>
      <c r="H19" s="317">
        <v>2.2027853260869565</v>
      </c>
      <c r="I19" s="319">
        <v>91.863905325443781</v>
      </c>
      <c r="J19" s="317">
        <v>3.4042530853504256</v>
      </c>
      <c r="K19" s="320">
        <v>1.644336175395859</v>
      </c>
      <c r="L19" s="85"/>
      <c r="M19" s="311"/>
    </row>
    <row r="20" spans="1:13" s="124" customFormat="1" ht="16.5" customHeight="1">
      <c r="A20" s="306" t="s">
        <v>25</v>
      </c>
      <c r="B20" s="192">
        <v>893</v>
      </c>
      <c r="C20" s="124">
        <v>917</v>
      </c>
      <c r="D20" s="124">
        <v>890</v>
      </c>
      <c r="E20" s="329">
        <v>1807</v>
      </c>
      <c r="F20" s="317">
        <v>0.16</v>
      </c>
      <c r="G20" s="318">
        <v>11293.75</v>
      </c>
      <c r="H20" s="317">
        <v>2.0235162374020157</v>
      </c>
      <c r="I20" s="319">
        <v>103.03370786516854</v>
      </c>
      <c r="J20" s="317">
        <v>0.94857136857798285</v>
      </c>
      <c r="K20" s="320">
        <v>0.97442143727162012</v>
      </c>
      <c r="L20" s="85"/>
      <c r="M20" s="311"/>
    </row>
    <row r="21" spans="1:13" s="124" customFormat="1" ht="16.5" customHeight="1">
      <c r="A21" s="1" t="s">
        <v>28</v>
      </c>
      <c r="B21" s="324">
        <v>11182</v>
      </c>
      <c r="C21" s="324">
        <v>11158</v>
      </c>
      <c r="D21" s="324">
        <v>11675</v>
      </c>
      <c r="E21" s="326">
        <v>22833</v>
      </c>
      <c r="F21" s="325">
        <v>1.69</v>
      </c>
      <c r="G21" s="326">
        <v>13510.650887573966</v>
      </c>
      <c r="H21" s="325">
        <v>2.0419424074405295</v>
      </c>
      <c r="I21" s="327">
        <v>95.57173447537474</v>
      </c>
      <c r="J21" s="325">
        <v>11.986015527803588</v>
      </c>
      <c r="K21" s="328">
        <v>10.292326431181486</v>
      </c>
      <c r="L21" s="85"/>
      <c r="M21" s="311"/>
    </row>
    <row r="22" spans="1:13" s="124" customFormat="1" ht="16.5" customHeight="1">
      <c r="A22" s="306" t="s">
        <v>37</v>
      </c>
      <c r="B22" s="192">
        <v>2809</v>
      </c>
      <c r="C22" s="192">
        <v>2312</v>
      </c>
      <c r="D22" s="192">
        <v>2520</v>
      </c>
      <c r="E22" s="329">
        <v>4832</v>
      </c>
      <c r="F22" s="317">
        <v>0.34</v>
      </c>
      <c r="G22" s="318">
        <v>14211.764705882351</v>
      </c>
      <c r="H22" s="317">
        <v>1.720185119259523</v>
      </c>
      <c r="I22" s="319">
        <v>91.746031746031747</v>
      </c>
      <c r="J22" s="317">
        <v>2.5365228848748274</v>
      </c>
      <c r="K22" s="320">
        <v>2.0706455542021929</v>
      </c>
      <c r="L22" s="85"/>
      <c r="M22" s="311"/>
    </row>
    <row r="23" spans="1:13" s="124" customFormat="1" ht="16.5" customHeight="1">
      <c r="A23" s="306" t="s">
        <v>20</v>
      </c>
      <c r="B23" s="192">
        <v>2081</v>
      </c>
      <c r="C23" s="192">
        <v>1622</v>
      </c>
      <c r="D23" s="192">
        <v>1784</v>
      </c>
      <c r="E23" s="329">
        <v>3406</v>
      </c>
      <c r="F23" s="317">
        <v>0.26</v>
      </c>
      <c r="G23" s="318">
        <v>13100</v>
      </c>
      <c r="H23" s="317">
        <v>1.636713118692936</v>
      </c>
      <c r="I23" s="319">
        <v>90.919282511210767</v>
      </c>
      <c r="J23" s="317">
        <v>1.7879546659527445</v>
      </c>
      <c r="K23" s="320">
        <v>1.5834348355663825</v>
      </c>
      <c r="L23" s="85"/>
      <c r="M23" s="311"/>
    </row>
    <row r="24" spans="1:13" s="124" customFormat="1" ht="16.5" customHeight="1">
      <c r="A24" s="306" t="s">
        <v>21</v>
      </c>
      <c r="B24" s="192">
        <v>1292</v>
      </c>
      <c r="C24" s="192">
        <v>1097</v>
      </c>
      <c r="D24" s="192">
        <v>1259</v>
      </c>
      <c r="E24" s="329">
        <v>2356</v>
      </c>
      <c r="F24" s="317">
        <v>0.23</v>
      </c>
      <c r="G24" s="318">
        <v>10243.478260869564</v>
      </c>
      <c r="H24" s="317">
        <v>1.8235294117647058</v>
      </c>
      <c r="I24" s="319">
        <v>87.132644956314536</v>
      </c>
      <c r="J24" s="317">
        <v>1.2367648834364846</v>
      </c>
      <c r="K24" s="320">
        <v>1.4007308160779539</v>
      </c>
      <c r="L24" s="85"/>
      <c r="M24" s="311"/>
    </row>
    <row r="25" spans="1:13" s="124" customFormat="1" ht="16.5" customHeight="1">
      <c r="A25" s="306" t="s">
        <v>22</v>
      </c>
      <c r="B25" s="192">
        <v>1171</v>
      </c>
      <c r="C25" s="192">
        <v>1060</v>
      </c>
      <c r="D25" s="192">
        <v>1062</v>
      </c>
      <c r="E25" s="329">
        <v>2122</v>
      </c>
      <c r="F25" s="317">
        <v>0.25</v>
      </c>
      <c r="G25" s="318">
        <v>8488</v>
      </c>
      <c r="H25" s="317">
        <v>1.8121263877028182</v>
      </c>
      <c r="I25" s="319">
        <v>99.811676082862519</v>
      </c>
      <c r="J25" s="317">
        <v>1.1139283033328609</v>
      </c>
      <c r="K25" s="320">
        <v>1.5225334957369063</v>
      </c>
      <c r="L25" s="85"/>
      <c r="M25" s="311"/>
    </row>
    <row r="26" spans="1:13" s="124" customFormat="1" ht="16.5" customHeight="1">
      <c r="A26" s="306" t="s">
        <v>23</v>
      </c>
      <c r="B26" s="192">
        <v>1719</v>
      </c>
      <c r="C26" s="192">
        <v>1606</v>
      </c>
      <c r="D26" s="192">
        <v>1642</v>
      </c>
      <c r="E26" s="329">
        <v>3248</v>
      </c>
      <c r="F26" s="317">
        <v>0.26</v>
      </c>
      <c r="G26" s="318">
        <v>12492.307692307691</v>
      </c>
      <c r="H26" s="317">
        <v>1.8894706224549156</v>
      </c>
      <c r="I26" s="319">
        <v>97.807551766138857</v>
      </c>
      <c r="J26" s="317">
        <v>1.7050137272502979</v>
      </c>
      <c r="K26" s="320">
        <v>1.5834348355663825</v>
      </c>
      <c r="L26" s="85"/>
      <c r="M26" s="311"/>
    </row>
    <row r="27" spans="1:13" s="124" customFormat="1" ht="16.5" customHeight="1">
      <c r="A27" s="1" t="s">
        <v>28</v>
      </c>
      <c r="B27" s="324">
        <v>9072</v>
      </c>
      <c r="C27" s="324">
        <v>7697</v>
      </c>
      <c r="D27" s="324">
        <v>8267</v>
      </c>
      <c r="E27" s="324">
        <v>15964</v>
      </c>
      <c r="F27" s="325">
        <v>1.34</v>
      </c>
      <c r="G27" s="326">
        <v>11913.432835820895</v>
      </c>
      <c r="H27" s="325">
        <v>1.7597001763668429</v>
      </c>
      <c r="I27" s="327">
        <v>93.105116729164152</v>
      </c>
      <c r="J27" s="325">
        <v>8.3801844648472148</v>
      </c>
      <c r="K27" s="328">
        <v>8.1607795371498195</v>
      </c>
      <c r="L27" s="85"/>
      <c r="M27" s="311"/>
    </row>
    <row r="28" spans="1:13" s="124" customFormat="1" ht="16.5" customHeight="1">
      <c r="A28" s="306" t="s">
        <v>29</v>
      </c>
      <c r="B28" s="192">
        <v>2218</v>
      </c>
      <c r="C28" s="192">
        <v>2052</v>
      </c>
      <c r="D28" s="192">
        <v>2235</v>
      </c>
      <c r="E28" s="329">
        <v>4287</v>
      </c>
      <c r="F28" s="317">
        <v>0.31</v>
      </c>
      <c r="G28" s="318">
        <v>13829.032258064517</v>
      </c>
      <c r="H28" s="317">
        <v>1.9328223624887286</v>
      </c>
      <c r="I28" s="319">
        <v>91.812080536912759</v>
      </c>
      <c r="J28" s="317">
        <v>2.2504291406163874</v>
      </c>
      <c r="K28" s="320">
        <v>1.8879415347137638</v>
      </c>
      <c r="L28" s="85"/>
      <c r="M28" s="311"/>
    </row>
    <row r="29" spans="1:13" s="124" customFormat="1" ht="16.5" customHeight="1">
      <c r="A29" s="306" t="s">
        <v>20</v>
      </c>
      <c r="B29" s="192">
        <v>1518</v>
      </c>
      <c r="C29" s="192">
        <v>1554</v>
      </c>
      <c r="D29" s="192">
        <v>1610</v>
      </c>
      <c r="E29" s="329">
        <v>3164</v>
      </c>
      <c r="F29" s="317">
        <v>0.25</v>
      </c>
      <c r="G29" s="318">
        <v>12656</v>
      </c>
      <c r="H29" s="317">
        <v>2.0843214756258233</v>
      </c>
      <c r="I29" s="319">
        <v>96.521739130434781</v>
      </c>
      <c r="J29" s="317">
        <v>1.6609185446489971</v>
      </c>
      <c r="K29" s="320">
        <v>1.5225334957369063</v>
      </c>
      <c r="L29" s="85"/>
      <c r="M29" s="311"/>
    </row>
    <row r="30" spans="1:13" s="124" customFormat="1" ht="16.5" customHeight="1">
      <c r="A30" s="306" t="s">
        <v>21</v>
      </c>
      <c r="B30" s="192">
        <v>1586</v>
      </c>
      <c r="C30" s="192">
        <v>1554</v>
      </c>
      <c r="D30" s="192">
        <v>1683</v>
      </c>
      <c r="E30" s="329">
        <v>3237</v>
      </c>
      <c r="F30" s="317">
        <v>0.23</v>
      </c>
      <c r="G30" s="318">
        <v>14073.91304347826</v>
      </c>
      <c r="H30" s="317">
        <v>2.040983606557377</v>
      </c>
      <c r="I30" s="319">
        <v>92.335115864527623</v>
      </c>
      <c r="J30" s="317">
        <v>1.6992393581001277</v>
      </c>
      <c r="K30" s="320">
        <v>1.4007308160779539</v>
      </c>
      <c r="L30" s="85"/>
      <c r="M30" s="311"/>
    </row>
    <row r="31" spans="1:13" s="124" customFormat="1" ht="16.5" customHeight="1">
      <c r="A31" s="306" t="s">
        <v>22</v>
      </c>
      <c r="B31" s="192">
        <v>1957</v>
      </c>
      <c r="C31" s="192">
        <v>1983</v>
      </c>
      <c r="D31" s="192">
        <v>2127</v>
      </c>
      <c r="E31" s="329">
        <v>4110</v>
      </c>
      <c r="F31" s="317">
        <v>0.32</v>
      </c>
      <c r="G31" s="318">
        <v>12843.75</v>
      </c>
      <c r="H31" s="317">
        <v>2.1001532958610118</v>
      </c>
      <c r="I31" s="319">
        <v>93.229901269393508</v>
      </c>
      <c r="J31" s="317">
        <v>2.1575142915636469</v>
      </c>
      <c r="K31" s="320">
        <v>1.9488428745432402</v>
      </c>
      <c r="L31" s="85"/>
      <c r="M31" s="311"/>
    </row>
    <row r="32" spans="1:13" s="124" customFormat="1" ht="16.5" customHeight="1">
      <c r="A32" s="1" t="s">
        <v>28</v>
      </c>
      <c r="B32" s="324">
        <v>7279</v>
      </c>
      <c r="C32" s="324">
        <v>7143</v>
      </c>
      <c r="D32" s="324">
        <v>7655</v>
      </c>
      <c r="E32" s="324">
        <v>14798</v>
      </c>
      <c r="F32" s="325">
        <v>1.1100000000000001</v>
      </c>
      <c r="G32" s="326">
        <v>13331.531531531531</v>
      </c>
      <c r="H32" s="325">
        <v>2.0329715620277509</v>
      </c>
      <c r="I32" s="327">
        <v>93.311561071195285</v>
      </c>
      <c r="J32" s="325">
        <v>7.7681013349291588</v>
      </c>
      <c r="K32" s="328">
        <v>6.7600487210718647</v>
      </c>
      <c r="L32" s="85"/>
      <c r="M32" s="311"/>
    </row>
    <row r="33" spans="1:13" s="124" customFormat="1" ht="16.5" customHeight="1">
      <c r="A33" s="306" t="s">
        <v>30</v>
      </c>
      <c r="B33" s="192">
        <v>742</v>
      </c>
      <c r="C33" s="192">
        <v>732</v>
      </c>
      <c r="D33" s="192">
        <v>798</v>
      </c>
      <c r="E33" s="329">
        <v>1530</v>
      </c>
      <c r="F33" s="317">
        <v>0.24</v>
      </c>
      <c r="G33" s="318">
        <v>6375</v>
      </c>
      <c r="H33" s="317">
        <v>2.0619946091644206</v>
      </c>
      <c r="I33" s="319">
        <v>91.729323308270665</v>
      </c>
      <c r="J33" s="317">
        <v>0.80316225452369328</v>
      </c>
      <c r="K33" s="320">
        <v>1.4616321559074301</v>
      </c>
      <c r="L33" s="85"/>
      <c r="M33" s="311"/>
    </row>
    <row r="34" spans="1:13" s="124" customFormat="1" ht="16.5" customHeight="1">
      <c r="A34" s="306" t="s">
        <v>20</v>
      </c>
      <c r="B34" s="192">
        <v>1003</v>
      </c>
      <c r="C34" s="192">
        <v>1081</v>
      </c>
      <c r="D34" s="192">
        <v>1118</v>
      </c>
      <c r="E34" s="329">
        <v>2199</v>
      </c>
      <c r="F34" s="317">
        <v>0.18</v>
      </c>
      <c r="G34" s="318">
        <v>12216.666666666668</v>
      </c>
      <c r="H34" s="317">
        <v>2.1924227318045864</v>
      </c>
      <c r="I34" s="319">
        <v>96.690518783542032</v>
      </c>
      <c r="J34" s="317">
        <v>1.1543488873840533</v>
      </c>
      <c r="K34" s="320">
        <v>1.0962241169305724</v>
      </c>
      <c r="L34" s="85"/>
      <c r="M34" s="311"/>
    </row>
    <row r="35" spans="1:13" s="124" customFormat="1" ht="16.5" customHeight="1">
      <c r="A35" s="306" t="s">
        <v>21</v>
      </c>
      <c r="B35" s="192">
        <v>970</v>
      </c>
      <c r="C35" s="192">
        <v>1055</v>
      </c>
      <c r="D35" s="192">
        <v>1008</v>
      </c>
      <c r="E35" s="329">
        <v>2063</v>
      </c>
      <c r="F35" s="317">
        <v>0.33</v>
      </c>
      <c r="G35" s="318">
        <v>6251.515151515151</v>
      </c>
      <c r="H35" s="317">
        <v>2.1268041237113402</v>
      </c>
      <c r="I35" s="319">
        <v>104.66269841269842</v>
      </c>
      <c r="J35" s="317">
        <v>1.0829566869819471</v>
      </c>
      <c r="K35" s="320">
        <v>2.0097442143727164</v>
      </c>
      <c r="L35" s="85"/>
      <c r="M35" s="311"/>
    </row>
    <row r="36" spans="1:13" s="124" customFormat="1" ht="16.5" customHeight="1">
      <c r="A36" s="306" t="s">
        <v>22</v>
      </c>
      <c r="B36" s="192">
        <v>1122</v>
      </c>
      <c r="C36" s="192">
        <v>1031</v>
      </c>
      <c r="D36" s="192">
        <v>1056</v>
      </c>
      <c r="E36" s="329">
        <v>2087</v>
      </c>
      <c r="F36" s="317">
        <v>0.27</v>
      </c>
      <c r="G36" s="318">
        <v>7729.6296296296296</v>
      </c>
      <c r="H36" s="317">
        <v>1.8600713012477719</v>
      </c>
      <c r="I36" s="319">
        <v>97.632575757575751</v>
      </c>
      <c r="J36" s="317">
        <v>1.0955553105823188</v>
      </c>
      <c r="K36" s="320">
        <v>1.644336175395859</v>
      </c>
      <c r="L36" s="85"/>
      <c r="M36" s="311"/>
    </row>
    <row r="37" spans="1:13" s="124" customFormat="1" ht="16.5" customHeight="1">
      <c r="A37" s="1" t="s">
        <v>28</v>
      </c>
      <c r="B37" s="324">
        <v>3837</v>
      </c>
      <c r="C37" s="324">
        <v>3899</v>
      </c>
      <c r="D37" s="324">
        <v>3980</v>
      </c>
      <c r="E37" s="324">
        <v>7879</v>
      </c>
      <c r="F37" s="325">
        <v>1.02</v>
      </c>
      <c r="G37" s="326">
        <v>7724.5098039215682</v>
      </c>
      <c r="H37" s="325">
        <v>2.053427156632786</v>
      </c>
      <c r="I37" s="327">
        <v>97.964824120603012</v>
      </c>
      <c r="J37" s="325">
        <v>4.1360231394720133</v>
      </c>
      <c r="K37" s="328">
        <v>6.2119366626065782</v>
      </c>
      <c r="L37" s="85"/>
      <c r="M37" s="311"/>
    </row>
    <row r="38" spans="1:13" s="124" customFormat="1" ht="16.5" customHeight="1">
      <c r="A38" s="306" t="s">
        <v>130</v>
      </c>
      <c r="B38" s="192">
        <v>1040</v>
      </c>
      <c r="C38" s="192">
        <v>1052</v>
      </c>
      <c r="D38" s="192">
        <v>1084</v>
      </c>
      <c r="E38" s="329">
        <v>2136</v>
      </c>
      <c r="F38" s="317">
        <v>0.2</v>
      </c>
      <c r="G38" s="318">
        <v>10680</v>
      </c>
      <c r="H38" s="317">
        <v>2.0538461538461537</v>
      </c>
      <c r="I38" s="319">
        <v>97.047970479704787</v>
      </c>
      <c r="J38" s="317">
        <v>1.1212775004330777</v>
      </c>
      <c r="K38" s="320">
        <v>1.2180267965895253</v>
      </c>
      <c r="L38" s="85"/>
      <c r="M38" s="311"/>
    </row>
    <row r="39" spans="1:13" s="124" customFormat="1" ht="16.5" customHeight="1">
      <c r="A39" s="306" t="s">
        <v>20</v>
      </c>
      <c r="B39" s="192">
        <v>757</v>
      </c>
      <c r="C39" s="192">
        <v>763</v>
      </c>
      <c r="D39" s="192">
        <v>768</v>
      </c>
      <c r="E39" s="329">
        <v>1531</v>
      </c>
      <c r="F39" s="317">
        <v>0.27</v>
      </c>
      <c r="G39" s="318">
        <v>5670.3703703703704</v>
      </c>
      <c r="H39" s="317">
        <v>2.0224570673712021</v>
      </c>
      <c r="I39" s="319">
        <v>99.348958333333343</v>
      </c>
      <c r="J39" s="317">
        <v>0.80368719717370873</v>
      </c>
      <c r="K39" s="320">
        <v>1.644336175395859</v>
      </c>
      <c r="L39" s="85"/>
      <c r="M39" s="311"/>
    </row>
    <row r="40" spans="1:13" s="124" customFormat="1" ht="16.5" customHeight="1">
      <c r="A40" s="306" t="s">
        <v>21</v>
      </c>
      <c r="B40" s="192">
        <v>1161</v>
      </c>
      <c r="C40" s="192">
        <v>1117</v>
      </c>
      <c r="D40" s="192">
        <v>1109</v>
      </c>
      <c r="E40" s="329">
        <v>2226</v>
      </c>
      <c r="F40" s="317">
        <v>0.24</v>
      </c>
      <c r="G40" s="318">
        <v>9275</v>
      </c>
      <c r="H40" s="317">
        <v>1.9173126614987079</v>
      </c>
      <c r="I40" s="319">
        <v>100.72137060414788</v>
      </c>
      <c r="J40" s="317">
        <v>1.1685223389344714</v>
      </c>
      <c r="K40" s="320">
        <v>1.4616321559074301</v>
      </c>
      <c r="L40" s="85"/>
      <c r="M40" s="311"/>
    </row>
    <row r="41" spans="1:13" s="124" customFormat="1" ht="16.5" customHeight="1">
      <c r="A41" s="306" t="s">
        <v>22</v>
      </c>
      <c r="B41" s="192">
        <v>1696</v>
      </c>
      <c r="C41" s="192">
        <v>1547</v>
      </c>
      <c r="D41" s="192">
        <v>1738</v>
      </c>
      <c r="E41" s="329">
        <v>3285</v>
      </c>
      <c r="F41" s="317">
        <v>0.26</v>
      </c>
      <c r="G41" s="318">
        <v>12634.615384615385</v>
      </c>
      <c r="H41" s="317">
        <v>1.9369103773584906</v>
      </c>
      <c r="I41" s="319">
        <v>89.010356731875717</v>
      </c>
      <c r="J41" s="317">
        <v>1.7244366053008708</v>
      </c>
      <c r="K41" s="320">
        <v>1.5834348355663825</v>
      </c>
      <c r="L41" s="85"/>
      <c r="M41" s="311"/>
    </row>
    <row r="42" spans="1:13" s="124" customFormat="1" ht="16.5" customHeight="1">
      <c r="A42" s="306" t="s">
        <v>23</v>
      </c>
      <c r="B42" s="192">
        <v>1376</v>
      </c>
      <c r="C42" s="192">
        <v>1233</v>
      </c>
      <c r="D42" s="192">
        <v>1289</v>
      </c>
      <c r="E42" s="329">
        <v>2522</v>
      </c>
      <c r="F42" s="317">
        <v>0.2</v>
      </c>
      <c r="G42" s="318">
        <v>12610</v>
      </c>
      <c r="H42" s="317">
        <v>1.8328488372093024</v>
      </c>
      <c r="I42" s="319">
        <v>95.65554693560901</v>
      </c>
      <c r="J42" s="317">
        <v>1.3239053633390552</v>
      </c>
      <c r="K42" s="320">
        <v>1.2180267965895253</v>
      </c>
      <c r="L42" s="85"/>
      <c r="M42" s="311"/>
    </row>
    <row r="43" spans="1:13" s="124" customFormat="1" ht="16.5" customHeight="1">
      <c r="A43" s="306" t="s">
        <v>24</v>
      </c>
      <c r="B43" s="192">
        <v>2532</v>
      </c>
      <c r="C43" s="192">
        <v>2123</v>
      </c>
      <c r="D43" s="192">
        <v>2126</v>
      </c>
      <c r="E43" s="329">
        <v>4249</v>
      </c>
      <c r="F43" s="317">
        <v>0.61</v>
      </c>
      <c r="G43" s="318">
        <v>6965.5737704918038</v>
      </c>
      <c r="H43" s="317">
        <v>1.6781200631911533</v>
      </c>
      <c r="I43" s="319">
        <v>99.858889934148635</v>
      </c>
      <c r="J43" s="317">
        <v>2.2304813199157993</v>
      </c>
      <c r="K43" s="320">
        <v>3.7149817295980512</v>
      </c>
      <c r="L43" s="85"/>
      <c r="M43" s="311"/>
    </row>
    <row r="44" spans="1:13" s="124" customFormat="1" ht="16.5" customHeight="1">
      <c r="A44" s="1" t="s">
        <v>28</v>
      </c>
      <c r="B44" s="324">
        <v>8562</v>
      </c>
      <c r="C44" s="324">
        <v>7835</v>
      </c>
      <c r="D44" s="324">
        <v>8114</v>
      </c>
      <c r="E44" s="324">
        <v>15949</v>
      </c>
      <c r="F44" s="325">
        <v>1.7799999999999998</v>
      </c>
      <c r="G44" s="326">
        <v>8960.1123595505633</v>
      </c>
      <c r="H44" s="325">
        <v>1.8627657089465077</v>
      </c>
      <c r="I44" s="327">
        <v>96.561498644318462</v>
      </c>
      <c r="J44" s="325">
        <v>8.3723103250969828</v>
      </c>
      <c r="K44" s="328">
        <v>10.840438489646772</v>
      </c>
      <c r="L44" s="85"/>
      <c r="M44" s="311"/>
    </row>
    <row r="45" spans="1:13" ht="11.15" customHeight="1">
      <c r="A45" s="407"/>
      <c r="B45" s="438"/>
      <c r="C45" s="438"/>
      <c r="D45" s="407"/>
      <c r="E45" s="407"/>
      <c r="F45" s="407"/>
      <c r="G45" s="407"/>
      <c r="H45" s="407"/>
      <c r="I45" s="407"/>
      <c r="J45" s="407"/>
      <c r="K45" s="407"/>
    </row>
    <row r="46" spans="1:13" ht="11.15" customHeight="1">
      <c r="A46" s="439"/>
      <c r="B46" s="440"/>
      <c r="C46" s="440"/>
      <c r="D46" s="439"/>
      <c r="E46" s="439"/>
      <c r="F46" s="439"/>
      <c r="G46" s="439"/>
      <c r="H46" s="439"/>
      <c r="I46" s="439"/>
      <c r="J46" s="439"/>
      <c r="K46" s="439"/>
    </row>
    <row r="47" spans="1:13" ht="11.15" customHeigh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1:13" ht="11.15" customHeight="1"/>
    <row r="49" ht="11.15" customHeight="1"/>
    <row r="50" ht="11.15" customHeight="1"/>
    <row r="51" ht="11.15" customHeight="1"/>
    <row r="52" ht="11.15" customHeight="1"/>
    <row r="53" ht="11.15" customHeight="1"/>
    <row r="54" ht="11.15" customHeight="1"/>
    <row r="55" ht="11.15" customHeight="1"/>
    <row r="56" ht="11.15" customHeight="1"/>
    <row r="57" ht="11.15" customHeight="1"/>
    <row r="58" ht="11.15" customHeight="1"/>
    <row r="59" ht="11.15" customHeight="1"/>
    <row r="60" ht="11.15" customHeight="1"/>
    <row r="61" ht="11.15" customHeight="1"/>
    <row r="62" ht="11.15" customHeight="1"/>
    <row r="63" ht="11.15" customHeight="1"/>
    <row r="64" ht="11.15" customHeight="1"/>
    <row r="65" ht="11.15" customHeight="1"/>
    <row r="66" ht="11.15" customHeight="1"/>
    <row r="67" ht="11.15" customHeight="1"/>
    <row r="68" ht="11.15" customHeight="1"/>
    <row r="69" ht="11.15" customHeight="1"/>
    <row r="70" ht="11.15" customHeight="1"/>
    <row r="71" ht="11.15" customHeight="1"/>
    <row r="72" ht="11.15" customHeight="1"/>
    <row r="73" ht="11.15" customHeight="1"/>
    <row r="74" ht="11.15" customHeight="1"/>
    <row r="75" ht="11.15" customHeight="1"/>
    <row r="76" ht="11.15" customHeight="1"/>
    <row r="77" ht="12.75" customHeight="1"/>
  </sheetData>
  <mergeCells count="14">
    <mergeCell ref="A45:K46"/>
    <mergeCell ref="G1:G3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1181102362204722" header="0.62992125984251968" footer="0.31496062992125984"/>
  <pageSetup paperSize="9" orientation="portrait" r:id="rId1"/>
  <headerFooter scaleWithDoc="0" alignWithMargins="0">
    <oddHeader xml:space="preserve">&amp;C&amp;14第５表　町丁別人口密度、一世帯当たり人員、男女比、人口及び面積構成比&amp;R
令和７年１月１日
</oddHeader>
    <oddFooter xml:space="preserve">&amp;C&amp;14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47"/>
  <sheetViews>
    <sheetView view="pageLayout" zoomScaleNormal="100" zoomScaleSheetLayoutView="100" workbookViewId="0">
      <selection sqref="A1:A3"/>
    </sheetView>
  </sheetViews>
  <sheetFormatPr defaultColWidth="9" defaultRowHeight="13"/>
  <cols>
    <col min="1" max="1" width="13" style="30" customWidth="1"/>
    <col min="2" max="5" width="8.26953125" style="30" customWidth="1"/>
    <col min="6" max="9" width="6.7265625" style="30" customWidth="1"/>
    <col min="10" max="11" width="8.453125" style="30" customWidth="1"/>
    <col min="12" max="16384" width="9" style="30"/>
  </cols>
  <sheetData>
    <row r="1" spans="1:13" ht="15" customHeight="1">
      <c r="A1" s="461" t="s">
        <v>15</v>
      </c>
      <c r="B1" s="464" t="s">
        <v>16</v>
      </c>
      <c r="C1" s="457" t="s">
        <v>13</v>
      </c>
      <c r="D1" s="457"/>
      <c r="E1" s="457"/>
      <c r="F1" s="465" t="s">
        <v>17</v>
      </c>
      <c r="G1" s="454" t="s">
        <v>147</v>
      </c>
      <c r="H1" s="454" t="s">
        <v>99</v>
      </c>
      <c r="I1" s="454" t="s">
        <v>159</v>
      </c>
      <c r="J1" s="457" t="s">
        <v>18</v>
      </c>
      <c r="K1" s="458"/>
    </row>
    <row r="2" spans="1:13" ht="15" customHeight="1">
      <c r="A2" s="462"/>
      <c r="B2" s="449"/>
      <c r="C2" s="404" t="s">
        <v>3</v>
      </c>
      <c r="D2" s="404" t="s">
        <v>4</v>
      </c>
      <c r="E2" s="404" t="s">
        <v>10</v>
      </c>
      <c r="F2" s="452"/>
      <c r="G2" s="442"/>
      <c r="H2" s="442"/>
      <c r="I2" s="444"/>
      <c r="J2" s="404" t="s">
        <v>13</v>
      </c>
      <c r="K2" s="459" t="s">
        <v>19</v>
      </c>
    </row>
    <row r="3" spans="1:13" ht="15" customHeight="1">
      <c r="A3" s="463"/>
      <c r="B3" s="450"/>
      <c r="C3" s="406"/>
      <c r="D3" s="406"/>
      <c r="E3" s="406"/>
      <c r="F3" s="453"/>
      <c r="G3" s="443"/>
      <c r="H3" s="443"/>
      <c r="I3" s="445"/>
      <c r="J3" s="406"/>
      <c r="K3" s="460"/>
      <c r="L3" s="31"/>
      <c r="M3" s="32"/>
    </row>
    <row r="4" spans="1:13" s="312" customFormat="1" ht="16.5" customHeight="1">
      <c r="A4" s="169" t="s">
        <v>68</v>
      </c>
      <c r="B4" s="192">
        <v>1892</v>
      </c>
      <c r="C4" s="192">
        <v>1609</v>
      </c>
      <c r="D4" s="192">
        <v>1593</v>
      </c>
      <c r="E4" s="330">
        <v>3202</v>
      </c>
      <c r="F4" s="331">
        <v>0.24</v>
      </c>
      <c r="G4" s="332">
        <v>13341.666666666668</v>
      </c>
      <c r="H4" s="331">
        <v>1.6923890063424947</v>
      </c>
      <c r="I4" s="333">
        <v>101.00439422473322</v>
      </c>
      <c r="J4" s="334">
        <v>1.6808663653495857</v>
      </c>
      <c r="K4" s="335">
        <v>1.4616321559074301</v>
      </c>
      <c r="L4" s="85"/>
      <c r="M4" s="311"/>
    </row>
    <row r="5" spans="1:13" s="312" customFormat="1" ht="16.5" customHeight="1">
      <c r="A5" s="169" t="s">
        <v>20</v>
      </c>
      <c r="B5" s="192">
        <v>1454</v>
      </c>
      <c r="C5" s="192">
        <v>1194</v>
      </c>
      <c r="D5" s="192">
        <v>1248</v>
      </c>
      <c r="E5" s="330">
        <v>2442</v>
      </c>
      <c r="F5" s="317">
        <v>0.15</v>
      </c>
      <c r="G5" s="318">
        <v>16280</v>
      </c>
      <c r="H5" s="317">
        <v>1.6795048143053646</v>
      </c>
      <c r="I5" s="319">
        <v>95.673076923076934</v>
      </c>
      <c r="J5" s="317">
        <v>1.2819099513378163</v>
      </c>
      <c r="K5" s="335">
        <v>0.91352009744214369</v>
      </c>
      <c r="L5" s="85"/>
      <c r="M5" s="311"/>
    </row>
    <row r="6" spans="1:13" s="312" customFormat="1" ht="16.5" customHeight="1">
      <c r="A6" s="169" t="s">
        <v>21</v>
      </c>
      <c r="B6" s="192">
        <v>1103</v>
      </c>
      <c r="C6" s="192">
        <v>948</v>
      </c>
      <c r="D6" s="192">
        <v>922</v>
      </c>
      <c r="E6" s="330">
        <v>1870</v>
      </c>
      <c r="F6" s="317">
        <v>0.17</v>
      </c>
      <c r="G6" s="318">
        <v>11000</v>
      </c>
      <c r="H6" s="317">
        <v>1.6953762466001814</v>
      </c>
      <c r="I6" s="319">
        <v>102.81995661605205</v>
      </c>
      <c r="J6" s="317">
        <v>0.98164275552895841</v>
      </c>
      <c r="K6" s="335">
        <v>1.0353227771010964</v>
      </c>
      <c r="L6" s="85"/>
      <c r="M6" s="311"/>
    </row>
    <row r="7" spans="1:13" s="312" customFormat="1" ht="16.5" customHeight="1">
      <c r="A7" s="169" t="s">
        <v>22</v>
      </c>
      <c r="B7" s="192">
        <v>1745</v>
      </c>
      <c r="C7" s="192">
        <v>1630</v>
      </c>
      <c r="D7" s="192">
        <v>1623</v>
      </c>
      <c r="E7" s="330">
        <v>3253</v>
      </c>
      <c r="F7" s="317">
        <v>0.26</v>
      </c>
      <c r="G7" s="318">
        <v>12511.538461538461</v>
      </c>
      <c r="H7" s="317">
        <v>1.8641833810888253</v>
      </c>
      <c r="I7" s="319">
        <v>100.43130006161429</v>
      </c>
      <c r="J7" s="317">
        <v>1.7076384405003753</v>
      </c>
      <c r="K7" s="335">
        <v>1.5834348355663825</v>
      </c>
      <c r="L7" s="85"/>
      <c r="M7" s="311"/>
    </row>
    <row r="8" spans="1:13" s="312" customFormat="1" ht="16.5" customHeight="1">
      <c r="A8" s="169" t="s">
        <v>23</v>
      </c>
      <c r="B8" s="192">
        <v>1438</v>
      </c>
      <c r="C8" s="192">
        <v>1365</v>
      </c>
      <c r="D8" s="192">
        <v>1357</v>
      </c>
      <c r="E8" s="330">
        <v>2722</v>
      </c>
      <c r="F8" s="317">
        <v>0.18</v>
      </c>
      <c r="G8" s="318">
        <v>15122.222222222223</v>
      </c>
      <c r="H8" s="317">
        <v>1.8929068150208623</v>
      </c>
      <c r="I8" s="319">
        <v>100.58953574060428</v>
      </c>
      <c r="J8" s="317">
        <v>1.4288938933421524</v>
      </c>
      <c r="K8" s="335">
        <v>1.0962241169305724</v>
      </c>
      <c r="L8" s="85"/>
      <c r="M8" s="311"/>
    </row>
    <row r="9" spans="1:13" s="312" customFormat="1" ht="16.5" customHeight="1">
      <c r="A9" s="169" t="s">
        <v>24</v>
      </c>
      <c r="B9" s="192">
        <v>1608</v>
      </c>
      <c r="C9" s="192">
        <v>1431</v>
      </c>
      <c r="D9" s="192">
        <v>1606</v>
      </c>
      <c r="E9" s="330">
        <v>3037</v>
      </c>
      <c r="F9" s="317">
        <v>0.2</v>
      </c>
      <c r="G9" s="318">
        <v>15185</v>
      </c>
      <c r="H9" s="317">
        <v>1.888681592039801</v>
      </c>
      <c r="I9" s="319">
        <v>89.103362391033627</v>
      </c>
      <c r="J9" s="317">
        <v>1.5942508280970304</v>
      </c>
      <c r="K9" s="335">
        <v>1.2180267965895253</v>
      </c>
      <c r="L9" s="85"/>
      <c r="M9" s="311"/>
    </row>
    <row r="10" spans="1:13" s="312" customFormat="1" ht="16.5" customHeight="1">
      <c r="A10" s="169" t="s">
        <v>25</v>
      </c>
      <c r="B10" s="192">
        <v>1436</v>
      </c>
      <c r="C10" s="192">
        <v>1414</v>
      </c>
      <c r="D10" s="192">
        <v>1477</v>
      </c>
      <c r="E10" s="330">
        <v>2891</v>
      </c>
      <c r="F10" s="317">
        <v>0.25</v>
      </c>
      <c r="G10" s="318">
        <v>11564</v>
      </c>
      <c r="H10" s="317">
        <v>2.0132311977715878</v>
      </c>
      <c r="I10" s="319">
        <v>95.73459715639811</v>
      </c>
      <c r="J10" s="317">
        <v>1.5176092011947695</v>
      </c>
      <c r="K10" s="335">
        <v>1.5225334957369063</v>
      </c>
      <c r="L10" s="85"/>
      <c r="M10" s="311"/>
    </row>
    <row r="11" spans="1:13" s="312" customFormat="1" ht="16.5" customHeight="1">
      <c r="A11" s="169" t="s">
        <v>26</v>
      </c>
      <c r="B11" s="192">
        <v>1603</v>
      </c>
      <c r="C11" s="192">
        <v>1614</v>
      </c>
      <c r="D11" s="192">
        <v>1754</v>
      </c>
      <c r="E11" s="330">
        <v>3368</v>
      </c>
      <c r="F11" s="317">
        <v>0.18</v>
      </c>
      <c r="G11" s="318">
        <v>18711.111111111113</v>
      </c>
      <c r="H11" s="317">
        <v>2.1010605115408607</v>
      </c>
      <c r="I11" s="319">
        <v>92.018244013683017</v>
      </c>
      <c r="J11" s="317">
        <v>1.7680068452521562</v>
      </c>
      <c r="K11" s="335">
        <v>1.0962241169305724</v>
      </c>
      <c r="L11" s="85"/>
      <c r="M11" s="311"/>
    </row>
    <row r="12" spans="1:13" s="312" customFormat="1" ht="16.5" customHeight="1">
      <c r="A12" s="169" t="s">
        <v>27</v>
      </c>
      <c r="B12" s="192">
        <v>1499</v>
      </c>
      <c r="C12" s="192">
        <v>1498</v>
      </c>
      <c r="D12" s="192">
        <v>1574</v>
      </c>
      <c r="E12" s="330">
        <v>3072</v>
      </c>
      <c r="F12" s="317">
        <v>0.26</v>
      </c>
      <c r="G12" s="318">
        <v>11815.384615384615</v>
      </c>
      <c r="H12" s="317">
        <v>2.0493662441627754</v>
      </c>
      <c r="I12" s="319">
        <v>95.171537484116897</v>
      </c>
      <c r="J12" s="317">
        <v>1.6126238208475723</v>
      </c>
      <c r="K12" s="335">
        <v>1.5834348355663825</v>
      </c>
      <c r="L12" s="85"/>
      <c r="M12" s="311"/>
    </row>
    <row r="13" spans="1:13" s="312" customFormat="1" ht="16.5" customHeight="1">
      <c r="A13" s="301" t="s">
        <v>28</v>
      </c>
      <c r="B13" s="324">
        <v>13778</v>
      </c>
      <c r="C13" s="324">
        <v>12703</v>
      </c>
      <c r="D13" s="324">
        <v>13154</v>
      </c>
      <c r="E13" s="324">
        <v>25857</v>
      </c>
      <c r="F13" s="325">
        <v>1.89</v>
      </c>
      <c r="G13" s="326">
        <v>13680.952380952382</v>
      </c>
      <c r="H13" s="325">
        <v>1.876687472782697</v>
      </c>
      <c r="I13" s="327">
        <v>96.571385129998475</v>
      </c>
      <c r="J13" s="325">
        <v>13.573442101450418</v>
      </c>
      <c r="K13" s="336">
        <v>11.510353227771011</v>
      </c>
      <c r="L13" s="85"/>
      <c r="M13" s="311"/>
    </row>
    <row r="14" spans="1:13" s="312" customFormat="1" ht="16.5" customHeight="1">
      <c r="A14" s="169" t="s">
        <v>31</v>
      </c>
      <c r="B14" s="192">
        <v>1839</v>
      </c>
      <c r="C14" s="192">
        <v>1918</v>
      </c>
      <c r="D14" s="192">
        <v>1912</v>
      </c>
      <c r="E14" s="337">
        <v>3830</v>
      </c>
      <c r="F14" s="317">
        <v>0.27</v>
      </c>
      <c r="G14" s="318">
        <v>14185.185185185184</v>
      </c>
      <c r="H14" s="317">
        <v>2.0826536160957043</v>
      </c>
      <c r="I14" s="319">
        <v>100.31380753138075</v>
      </c>
      <c r="J14" s="317">
        <v>2.0105303495593105</v>
      </c>
      <c r="K14" s="338">
        <v>1.644336175395859</v>
      </c>
      <c r="L14" s="85"/>
      <c r="M14" s="311"/>
    </row>
    <row r="15" spans="1:13" s="312" customFormat="1" ht="16.5" customHeight="1">
      <c r="A15" s="169" t="s">
        <v>20</v>
      </c>
      <c r="B15" s="192">
        <v>1167</v>
      </c>
      <c r="C15" s="192">
        <v>1202</v>
      </c>
      <c r="D15" s="192">
        <v>1299</v>
      </c>
      <c r="E15" s="337">
        <v>2501</v>
      </c>
      <c r="F15" s="317">
        <v>0.14000000000000001</v>
      </c>
      <c r="G15" s="318">
        <v>17864.285714285714</v>
      </c>
      <c r="H15" s="317">
        <v>2.1431019708654668</v>
      </c>
      <c r="I15" s="319">
        <v>92.532717474980757</v>
      </c>
      <c r="J15" s="317">
        <v>1.31288156768873</v>
      </c>
      <c r="K15" s="338">
        <v>0.8526187576126677</v>
      </c>
      <c r="L15" s="85"/>
      <c r="M15" s="311"/>
    </row>
    <row r="16" spans="1:13" s="312" customFormat="1" ht="16.5" customHeight="1">
      <c r="A16" s="169" t="s">
        <v>21</v>
      </c>
      <c r="B16" s="192">
        <v>1088</v>
      </c>
      <c r="C16" s="192">
        <v>1080</v>
      </c>
      <c r="D16" s="192">
        <v>1206</v>
      </c>
      <c r="E16" s="337">
        <v>2286</v>
      </c>
      <c r="F16" s="317">
        <v>0.26</v>
      </c>
      <c r="G16" s="318">
        <v>8792.3076923076915</v>
      </c>
      <c r="H16" s="317">
        <v>2.1011029411764706</v>
      </c>
      <c r="I16" s="319">
        <v>89.552238805970148</v>
      </c>
      <c r="J16" s="317">
        <v>1.2000188979354005</v>
      </c>
      <c r="K16" s="338">
        <v>1.5834348355663825</v>
      </c>
      <c r="L16" s="85"/>
      <c r="M16" s="311"/>
    </row>
    <row r="17" spans="1:13" s="312" customFormat="1" ht="16.5" customHeight="1">
      <c r="A17" s="169" t="s">
        <v>22</v>
      </c>
      <c r="B17" s="192">
        <v>1569</v>
      </c>
      <c r="C17" s="192">
        <v>1572</v>
      </c>
      <c r="D17" s="192">
        <v>1609</v>
      </c>
      <c r="E17" s="337">
        <v>3181</v>
      </c>
      <c r="F17" s="317">
        <v>0.22</v>
      </c>
      <c r="G17" s="318">
        <v>14459.09090909091</v>
      </c>
      <c r="H17" s="317">
        <v>2.0274059910771194</v>
      </c>
      <c r="I17" s="319">
        <v>97.700435052827842</v>
      </c>
      <c r="J17" s="317">
        <v>1.6698425696992603</v>
      </c>
      <c r="K17" s="338">
        <v>1.3398294762484777</v>
      </c>
      <c r="L17" s="85"/>
      <c r="M17" s="311"/>
    </row>
    <row r="18" spans="1:13" s="312" customFormat="1" ht="16.5" customHeight="1">
      <c r="A18" s="169" t="s">
        <v>23</v>
      </c>
      <c r="B18" s="192">
        <v>490</v>
      </c>
      <c r="C18" s="192">
        <v>437</v>
      </c>
      <c r="D18" s="192">
        <v>491</v>
      </c>
      <c r="E18" s="337">
        <v>928</v>
      </c>
      <c r="F18" s="317">
        <v>7.0000000000000007E-2</v>
      </c>
      <c r="G18" s="318">
        <v>13257.142857142855</v>
      </c>
      <c r="H18" s="317">
        <v>1.8938775510204082</v>
      </c>
      <c r="I18" s="319">
        <v>89.002036659877803</v>
      </c>
      <c r="J18" s="317">
        <v>0.48714677921437083</v>
      </c>
      <c r="K18" s="338">
        <v>0.42630937880633385</v>
      </c>
      <c r="L18" s="85"/>
      <c r="M18" s="311"/>
    </row>
    <row r="19" spans="1:13" s="312" customFormat="1" ht="16.5" customHeight="1">
      <c r="A19" s="301" t="s">
        <v>28</v>
      </c>
      <c r="B19" s="324">
        <v>6153</v>
      </c>
      <c r="C19" s="324">
        <v>6209</v>
      </c>
      <c r="D19" s="324">
        <v>6517</v>
      </c>
      <c r="E19" s="324">
        <v>12726</v>
      </c>
      <c r="F19" s="325">
        <v>0.96</v>
      </c>
      <c r="G19" s="326">
        <v>13256.25</v>
      </c>
      <c r="H19" s="325">
        <v>2.0682593856655291</v>
      </c>
      <c r="I19" s="327">
        <v>95.273899033297525</v>
      </c>
      <c r="J19" s="325">
        <v>6.6804201640970726</v>
      </c>
      <c r="K19" s="336">
        <v>5.8465286236297205</v>
      </c>
      <c r="L19" s="85"/>
      <c r="M19" s="311"/>
    </row>
    <row r="20" spans="1:13" s="312" customFormat="1" ht="16.5" customHeight="1">
      <c r="A20" s="169" t="s">
        <v>32</v>
      </c>
      <c r="B20" s="192">
        <v>887</v>
      </c>
      <c r="C20" s="192">
        <v>928</v>
      </c>
      <c r="D20" s="192">
        <v>982</v>
      </c>
      <c r="E20" s="337">
        <v>1910</v>
      </c>
      <c r="F20" s="317">
        <v>0.15</v>
      </c>
      <c r="G20" s="318">
        <v>12733.333333333334</v>
      </c>
      <c r="H20" s="317">
        <v>2.1533258173618939</v>
      </c>
      <c r="I20" s="319">
        <v>94.501018329938901</v>
      </c>
      <c r="J20" s="317">
        <v>1.0026404615295779</v>
      </c>
      <c r="K20" s="338">
        <v>0.91352009744214369</v>
      </c>
      <c r="L20" s="85"/>
      <c r="M20" s="311"/>
    </row>
    <row r="21" spans="1:13" s="312" customFormat="1" ht="16.5" customHeight="1">
      <c r="A21" s="169" t="s">
        <v>20</v>
      </c>
      <c r="B21" s="192">
        <v>2100</v>
      </c>
      <c r="C21" s="192">
        <v>2165</v>
      </c>
      <c r="D21" s="192">
        <v>1899</v>
      </c>
      <c r="E21" s="337">
        <v>4064</v>
      </c>
      <c r="F21" s="317">
        <v>0.28000000000000003</v>
      </c>
      <c r="G21" s="318">
        <v>14514.285714285714</v>
      </c>
      <c r="H21" s="317">
        <v>1.9352380952380952</v>
      </c>
      <c r="I21" s="319">
        <v>114.00737230121116</v>
      </c>
      <c r="J21" s="317">
        <v>2.1333669296629343</v>
      </c>
      <c r="K21" s="338">
        <v>1.7052375152253354</v>
      </c>
      <c r="L21" s="85"/>
      <c r="M21" s="311"/>
    </row>
    <row r="22" spans="1:13" s="312" customFormat="1" ht="16.5" customHeight="1">
      <c r="A22" s="169" t="s">
        <v>21</v>
      </c>
      <c r="B22" s="192">
        <v>1126</v>
      </c>
      <c r="C22" s="192">
        <v>1110</v>
      </c>
      <c r="D22" s="192">
        <v>1023</v>
      </c>
      <c r="E22" s="337">
        <v>2133</v>
      </c>
      <c r="F22" s="317">
        <v>0.14000000000000001</v>
      </c>
      <c r="G22" s="318">
        <v>15235.714285714284</v>
      </c>
      <c r="H22" s="317">
        <v>1.8943161634103018</v>
      </c>
      <c r="I22" s="319">
        <v>108.50439882697947</v>
      </c>
      <c r="J22" s="317">
        <v>1.1197026724830312</v>
      </c>
      <c r="K22" s="338">
        <v>0.8526187576126677</v>
      </c>
      <c r="L22" s="85"/>
      <c r="M22" s="311"/>
    </row>
    <row r="23" spans="1:13" s="312" customFormat="1" ht="16.5" customHeight="1">
      <c r="A23" s="301" t="s">
        <v>28</v>
      </c>
      <c r="B23" s="324">
        <v>4113</v>
      </c>
      <c r="C23" s="324">
        <v>4203</v>
      </c>
      <c r="D23" s="324">
        <v>3904</v>
      </c>
      <c r="E23" s="324">
        <v>8107</v>
      </c>
      <c r="F23" s="325">
        <v>0.57000000000000006</v>
      </c>
      <c r="G23" s="326">
        <v>14222.807017543859</v>
      </c>
      <c r="H23" s="325">
        <v>1.9710673474349623</v>
      </c>
      <c r="I23" s="327">
        <v>107.65881147540983</v>
      </c>
      <c r="J23" s="325">
        <v>4.2557100636755436</v>
      </c>
      <c r="K23" s="336">
        <v>3.4713763702801472</v>
      </c>
      <c r="L23" s="85"/>
      <c r="M23" s="311"/>
    </row>
    <row r="24" spans="1:13" s="312" customFormat="1" ht="16.5" customHeight="1">
      <c r="A24" s="169" t="s">
        <v>33</v>
      </c>
      <c r="B24" s="192">
        <v>521</v>
      </c>
      <c r="C24" s="192">
        <v>490</v>
      </c>
      <c r="D24" s="192">
        <v>504</v>
      </c>
      <c r="E24" s="337">
        <v>994</v>
      </c>
      <c r="F24" s="317">
        <v>0.21</v>
      </c>
      <c r="G24" s="318">
        <v>4733.3333333333339</v>
      </c>
      <c r="H24" s="317">
        <v>1.907869481765835</v>
      </c>
      <c r="I24" s="319">
        <v>97.222222222222214</v>
      </c>
      <c r="J24" s="317">
        <v>0.52179299411539293</v>
      </c>
      <c r="K24" s="338">
        <v>1.2789281364190013</v>
      </c>
      <c r="L24" s="85"/>
      <c r="M24" s="311"/>
    </row>
    <row r="25" spans="1:13" s="312" customFormat="1" ht="16.5" customHeight="1">
      <c r="A25" s="169" t="s">
        <v>20</v>
      </c>
      <c r="B25" s="192">
        <v>1246</v>
      </c>
      <c r="C25" s="192">
        <v>1240</v>
      </c>
      <c r="D25" s="192">
        <v>1260</v>
      </c>
      <c r="E25" s="337">
        <v>2500</v>
      </c>
      <c r="F25" s="317">
        <v>0.19</v>
      </c>
      <c r="G25" s="318">
        <v>13157.894736842105</v>
      </c>
      <c r="H25" s="317">
        <v>2.0064205457463884</v>
      </c>
      <c r="I25" s="319">
        <v>98.412698412698404</v>
      </c>
      <c r="J25" s="317">
        <v>1.3123566250387144</v>
      </c>
      <c r="K25" s="338">
        <v>1.1571254567600489</v>
      </c>
      <c r="L25" s="85"/>
      <c r="M25" s="311"/>
    </row>
    <row r="26" spans="1:13" s="312" customFormat="1" ht="16.5" customHeight="1">
      <c r="A26" s="169" t="s">
        <v>21</v>
      </c>
      <c r="B26" s="192">
        <v>1053</v>
      </c>
      <c r="C26" s="192">
        <v>1174</v>
      </c>
      <c r="D26" s="192">
        <v>1215</v>
      </c>
      <c r="E26" s="337">
        <v>2389</v>
      </c>
      <c r="F26" s="317">
        <v>0.33</v>
      </c>
      <c r="G26" s="318">
        <v>7239.393939393939</v>
      </c>
      <c r="H26" s="317">
        <v>2.2687559354226021</v>
      </c>
      <c r="I26" s="319">
        <v>96.625514403292172</v>
      </c>
      <c r="J26" s="317">
        <v>1.2540879908869957</v>
      </c>
      <c r="K26" s="338">
        <v>2.0097442143727164</v>
      </c>
      <c r="L26" s="85"/>
      <c r="M26" s="311"/>
    </row>
    <row r="27" spans="1:13" s="312" customFormat="1" ht="16.5" customHeight="1">
      <c r="A27" s="169" t="s">
        <v>22</v>
      </c>
      <c r="B27" s="192">
        <v>266</v>
      </c>
      <c r="C27" s="192">
        <v>331</v>
      </c>
      <c r="D27" s="192">
        <v>288</v>
      </c>
      <c r="E27" s="337">
        <v>619</v>
      </c>
      <c r="F27" s="317">
        <v>0.26</v>
      </c>
      <c r="G27" s="318">
        <v>2380.7692307692305</v>
      </c>
      <c r="H27" s="317">
        <v>2.3270676691729322</v>
      </c>
      <c r="I27" s="319">
        <v>114.93055555555556</v>
      </c>
      <c r="J27" s="317">
        <v>0.32493950035958569</v>
      </c>
      <c r="K27" s="338">
        <v>1.5834348355663825</v>
      </c>
      <c r="L27" s="85"/>
      <c r="M27" s="311"/>
    </row>
    <row r="28" spans="1:13" s="312" customFormat="1" ht="16.5" customHeight="1">
      <c r="A28" s="301" t="s">
        <v>28</v>
      </c>
      <c r="B28" s="324">
        <v>3086</v>
      </c>
      <c r="C28" s="324">
        <v>3235</v>
      </c>
      <c r="D28" s="324">
        <v>3267</v>
      </c>
      <c r="E28" s="324">
        <v>6502</v>
      </c>
      <c r="F28" s="325">
        <v>0.99</v>
      </c>
      <c r="G28" s="326">
        <v>6567.6767676767677</v>
      </c>
      <c r="H28" s="325">
        <v>2.1069345430978612</v>
      </c>
      <c r="I28" s="327">
        <v>99.0205081114172</v>
      </c>
      <c r="J28" s="325">
        <v>3.4131771104006883</v>
      </c>
      <c r="K28" s="336">
        <v>6.0292326431181493</v>
      </c>
    </row>
    <row r="29" spans="1:13" s="312" customFormat="1" ht="16.5" customHeight="1">
      <c r="A29" s="169" t="s">
        <v>34</v>
      </c>
      <c r="B29" s="192">
        <v>1286</v>
      </c>
      <c r="C29" s="192">
        <v>1408</v>
      </c>
      <c r="D29" s="192">
        <v>1426</v>
      </c>
      <c r="E29" s="337">
        <v>2834</v>
      </c>
      <c r="F29" s="317">
        <v>0.26</v>
      </c>
      <c r="G29" s="318">
        <v>10900</v>
      </c>
      <c r="H29" s="317">
        <v>2.2037325038880247</v>
      </c>
      <c r="I29" s="319">
        <v>98.737727910238419</v>
      </c>
      <c r="J29" s="317">
        <v>1.4876874701438867</v>
      </c>
      <c r="K29" s="338">
        <v>1.5834348355663825</v>
      </c>
    </row>
    <row r="30" spans="1:13" s="312" customFormat="1" ht="16.5" customHeight="1">
      <c r="A30" s="169" t="s">
        <v>20</v>
      </c>
      <c r="B30" s="192">
        <v>927</v>
      </c>
      <c r="C30" s="192">
        <v>920</v>
      </c>
      <c r="D30" s="192">
        <v>937</v>
      </c>
      <c r="E30" s="337">
        <v>1857</v>
      </c>
      <c r="F30" s="317">
        <v>0.69</v>
      </c>
      <c r="G30" s="318">
        <v>2691.304347826087</v>
      </c>
      <c r="H30" s="317">
        <v>2.0032362459546924</v>
      </c>
      <c r="I30" s="319">
        <v>98.18569903948773</v>
      </c>
      <c r="J30" s="317">
        <v>0.97481850107875712</v>
      </c>
      <c r="K30" s="338">
        <v>4.2021924482338617</v>
      </c>
    </row>
    <row r="31" spans="1:13" s="312" customFormat="1" ht="16.5" customHeight="1">
      <c r="A31" s="169" t="s">
        <v>21</v>
      </c>
      <c r="B31" s="192">
        <v>1014</v>
      </c>
      <c r="C31" s="192">
        <v>853</v>
      </c>
      <c r="D31" s="192">
        <v>949</v>
      </c>
      <c r="E31" s="337">
        <v>1802</v>
      </c>
      <c r="F31" s="317">
        <v>0.91</v>
      </c>
      <c r="G31" s="318">
        <v>1980.2197802197802</v>
      </c>
      <c r="H31" s="317">
        <v>1.777120315581854</v>
      </c>
      <c r="I31" s="319">
        <v>89.884088514225496</v>
      </c>
      <c r="J31" s="317">
        <v>0.94594665532790545</v>
      </c>
      <c r="K31" s="338">
        <v>5.5420219244823397</v>
      </c>
    </row>
    <row r="32" spans="1:13" s="312" customFormat="1" ht="16.5" customHeight="1">
      <c r="A32" s="169" t="s">
        <v>22</v>
      </c>
      <c r="B32" s="192">
        <v>1415</v>
      </c>
      <c r="C32" s="192">
        <v>1409</v>
      </c>
      <c r="D32" s="192">
        <v>1541</v>
      </c>
      <c r="E32" s="337">
        <v>2950</v>
      </c>
      <c r="F32" s="317">
        <v>0.3</v>
      </c>
      <c r="G32" s="318">
        <v>9833.3333333333339</v>
      </c>
      <c r="H32" s="317">
        <v>2.0848056537102475</v>
      </c>
      <c r="I32" s="319">
        <v>91.434133679428939</v>
      </c>
      <c r="J32" s="317">
        <v>1.5485808175456832</v>
      </c>
      <c r="K32" s="338">
        <v>1.8270401948842874</v>
      </c>
    </row>
    <row r="33" spans="1:11" s="312" customFormat="1" ht="16.5" customHeight="1">
      <c r="A33" s="169" t="s">
        <v>23</v>
      </c>
      <c r="B33" s="192">
        <v>907</v>
      </c>
      <c r="C33" s="192">
        <v>1038</v>
      </c>
      <c r="D33" s="192">
        <v>1012</v>
      </c>
      <c r="E33" s="337">
        <v>2050</v>
      </c>
      <c r="F33" s="317">
        <v>0.34</v>
      </c>
      <c r="G33" s="318">
        <v>6029.411764705882</v>
      </c>
      <c r="H33" s="317">
        <v>2.2601984564498347</v>
      </c>
      <c r="I33" s="319">
        <v>102.56916996047431</v>
      </c>
      <c r="J33" s="317">
        <v>1.0761324325317461</v>
      </c>
      <c r="K33" s="338">
        <v>2.0706455542021929</v>
      </c>
    </row>
    <row r="34" spans="1:11" s="312" customFormat="1" ht="16.5" customHeight="1">
      <c r="A34" s="169" t="s">
        <v>24</v>
      </c>
      <c r="B34" s="192">
        <v>769</v>
      </c>
      <c r="C34" s="192">
        <v>735</v>
      </c>
      <c r="D34" s="192">
        <v>733</v>
      </c>
      <c r="E34" s="337">
        <v>1468</v>
      </c>
      <c r="F34" s="317">
        <v>0.32</v>
      </c>
      <c r="G34" s="318">
        <v>4587.5</v>
      </c>
      <c r="H34" s="317">
        <v>1.9089726918075423</v>
      </c>
      <c r="I34" s="319">
        <v>100.27285129604367</v>
      </c>
      <c r="J34" s="317">
        <v>0.77061581022273318</v>
      </c>
      <c r="K34" s="338">
        <v>1.9488428745432402</v>
      </c>
    </row>
    <row r="35" spans="1:11" s="312" customFormat="1" ht="16.5" customHeight="1" thickBot="1">
      <c r="A35" s="313" t="s">
        <v>28</v>
      </c>
      <c r="B35" s="349">
        <v>6318</v>
      </c>
      <c r="C35" s="350">
        <v>6363</v>
      </c>
      <c r="D35" s="350">
        <v>6598</v>
      </c>
      <c r="E35" s="339">
        <v>12961</v>
      </c>
      <c r="F35" s="340">
        <v>2.8199999999999994</v>
      </c>
      <c r="G35" s="341">
        <v>4596.0992907801428</v>
      </c>
      <c r="H35" s="340">
        <v>2.0514403292181069</v>
      </c>
      <c r="I35" s="342">
        <v>96.438314640800243</v>
      </c>
      <c r="J35" s="340">
        <v>6.8037816868507113</v>
      </c>
      <c r="K35" s="343">
        <v>17.174177831912299</v>
      </c>
    </row>
    <row r="36" spans="1:11" s="312" customFormat="1" ht="16.5" customHeight="1" thickBot="1">
      <c r="A36" s="314" t="s">
        <v>52</v>
      </c>
      <c r="B36" s="344">
        <v>97663</v>
      </c>
      <c r="C36" s="344">
        <v>92634</v>
      </c>
      <c r="D36" s="344">
        <v>97863</v>
      </c>
      <c r="E36" s="344">
        <v>190497</v>
      </c>
      <c r="F36" s="345">
        <v>16.419999999999998</v>
      </c>
      <c r="G36" s="346">
        <v>11601.522533495738</v>
      </c>
      <c r="H36" s="345">
        <v>1.9505544576758855</v>
      </c>
      <c r="I36" s="347">
        <v>94.65681616136844</v>
      </c>
      <c r="J36" s="345">
        <v>100</v>
      </c>
      <c r="K36" s="348">
        <v>100</v>
      </c>
    </row>
    <row r="37" spans="1:11" ht="16.5" customHeight="1">
      <c r="A37" s="455"/>
      <c r="B37" s="456"/>
      <c r="C37" s="456"/>
      <c r="D37" s="456"/>
      <c r="E37" s="456"/>
      <c r="F37" s="456"/>
      <c r="G37" s="456"/>
      <c r="H37" s="456"/>
      <c r="I37" s="456"/>
      <c r="J37" s="456"/>
      <c r="K37" s="456"/>
    </row>
    <row r="38" spans="1:11" ht="16.5" customHeight="1" thickBot="1"/>
    <row r="39" spans="1:11" ht="16.5" customHeight="1">
      <c r="A39" s="299" t="s">
        <v>148</v>
      </c>
      <c r="B39" s="466">
        <v>90272</v>
      </c>
      <c r="C39" s="467"/>
      <c r="D39"/>
    </row>
    <row r="40" spans="1:11" ht="16.5" customHeight="1">
      <c r="A40" s="300" t="s">
        <v>149</v>
      </c>
      <c r="B40" s="476">
        <v>95414</v>
      </c>
      <c r="C40" s="477"/>
      <c r="D40"/>
    </row>
    <row r="41" spans="1:11" ht="16.5" customHeight="1">
      <c r="A41" s="379" t="s">
        <v>150</v>
      </c>
      <c r="B41" s="472">
        <v>185686</v>
      </c>
      <c r="C41" s="473"/>
      <c r="D41"/>
    </row>
    <row r="42" spans="1:11" ht="16.5" customHeight="1">
      <c r="A42" s="169" t="s">
        <v>151</v>
      </c>
      <c r="B42" s="470">
        <v>2362</v>
      </c>
      <c r="C42" s="471"/>
      <c r="D42"/>
      <c r="E42" s="128"/>
    </row>
    <row r="43" spans="1:11" ht="16.5" customHeight="1">
      <c r="A43" s="169" t="s">
        <v>152</v>
      </c>
      <c r="B43" s="470">
        <v>2449</v>
      </c>
      <c r="C43" s="471"/>
      <c r="D43"/>
    </row>
    <row r="44" spans="1:11" ht="16.5" customHeight="1">
      <c r="A44" s="379" t="s">
        <v>153</v>
      </c>
      <c r="B44" s="472">
        <v>4811</v>
      </c>
      <c r="C44" s="473"/>
      <c r="D44"/>
      <c r="G44" s="123"/>
    </row>
    <row r="45" spans="1:11" ht="16.5" customHeight="1">
      <c r="A45" s="169" t="s">
        <v>154</v>
      </c>
      <c r="B45" s="474">
        <v>92634</v>
      </c>
      <c r="C45" s="475"/>
      <c r="D45" t="str">
        <f>IF(SUM(B39,B42)=B45,"","不一致")</f>
        <v/>
      </c>
    </row>
    <row r="46" spans="1:11" ht="16.5" customHeight="1">
      <c r="A46" s="169" t="s">
        <v>155</v>
      </c>
      <c r="B46" s="474">
        <v>97863</v>
      </c>
      <c r="C46" s="475"/>
      <c r="D46" t="str">
        <f>IF(SUM(B40,B43)=B46,"","不一致")</f>
        <v/>
      </c>
    </row>
    <row r="47" spans="1:11" ht="16.5" customHeight="1" thickBot="1">
      <c r="A47" s="302" t="s">
        <v>156</v>
      </c>
      <c r="B47" s="468">
        <v>190497</v>
      </c>
      <c r="C47" s="469"/>
      <c r="D47" t="str">
        <f>IF(SUM(B41,B44)=B47,"","不一致")</f>
        <v/>
      </c>
    </row>
  </sheetData>
  <mergeCells count="23">
    <mergeCell ref="B39:C39"/>
    <mergeCell ref="B47:C47"/>
    <mergeCell ref="B43:C43"/>
    <mergeCell ref="B44:C44"/>
    <mergeCell ref="B45:C45"/>
    <mergeCell ref="B46:C46"/>
    <mergeCell ref="B40:C40"/>
    <mergeCell ref="B41:C41"/>
    <mergeCell ref="B42:C42"/>
    <mergeCell ref="G1:G3"/>
    <mergeCell ref="A37:K37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9055118110236227" header="0.62992125984251968" footer="0.31496062992125984"/>
  <pageSetup paperSize="9" scale="98" orientation="portrait" r:id="rId1"/>
  <headerFooter alignWithMargins="0">
    <oddHeader>&amp;C&amp;14第５表　町丁別人口密度、一世帯当たり人員、男女比、人口及び面積構成比（続）&amp;R
令和７年１月１日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59"/>
  <sheetViews>
    <sheetView view="pageLayout" zoomScaleNormal="100" zoomScaleSheetLayoutView="115" workbookViewId="0">
      <selection sqref="A1:B1"/>
    </sheetView>
  </sheetViews>
  <sheetFormatPr defaultColWidth="8.90625" defaultRowHeight="11"/>
  <cols>
    <col min="1" max="5" width="7.08984375" style="19" customWidth="1"/>
    <col min="6" max="6" width="7.08984375" style="8" customWidth="1"/>
    <col min="7" max="12" width="7.08984375" style="19" customWidth="1"/>
    <col min="13" max="16384" width="8.90625" style="19"/>
  </cols>
  <sheetData>
    <row r="1" spans="1:12" ht="22.5" customHeight="1">
      <c r="A1" s="478" t="s">
        <v>170</v>
      </c>
      <c r="B1" s="479"/>
      <c r="C1" s="194" t="s">
        <v>178</v>
      </c>
      <c r="D1" s="195">
        <v>29</v>
      </c>
      <c r="E1" s="196">
        <v>30</v>
      </c>
      <c r="F1" s="197">
        <v>31</v>
      </c>
      <c r="G1" s="197" t="s">
        <v>165</v>
      </c>
      <c r="H1" s="197">
        <v>3</v>
      </c>
      <c r="I1" s="197">
        <v>4</v>
      </c>
      <c r="J1" s="197">
        <v>5</v>
      </c>
      <c r="K1" s="197">
        <v>6</v>
      </c>
      <c r="L1" s="198">
        <v>7</v>
      </c>
    </row>
    <row r="2" spans="1:12" ht="13.5" customHeight="1">
      <c r="A2" s="94" t="s">
        <v>38</v>
      </c>
      <c r="B2" s="93" t="s">
        <v>10</v>
      </c>
      <c r="C2" s="65">
        <v>43679</v>
      </c>
      <c r="D2" s="65">
        <v>43829</v>
      </c>
      <c r="E2" s="65">
        <v>44136</v>
      </c>
      <c r="F2" s="114">
        <v>44102</v>
      </c>
      <c r="G2" s="114">
        <v>44685</v>
      </c>
      <c r="H2" s="114">
        <v>46483</v>
      </c>
      <c r="I2" s="114">
        <v>47193</v>
      </c>
      <c r="J2" s="114">
        <v>46844</v>
      </c>
      <c r="K2" s="114">
        <v>46923</v>
      </c>
      <c r="L2" s="199">
        <v>46921</v>
      </c>
    </row>
    <row r="3" spans="1:12" ht="13.5" customHeight="1">
      <c r="A3" s="95"/>
      <c r="B3" s="92" t="s">
        <v>132</v>
      </c>
      <c r="C3" s="200">
        <v>224</v>
      </c>
      <c r="D3" s="200">
        <v>150</v>
      </c>
      <c r="E3" s="200">
        <v>307</v>
      </c>
      <c r="F3" s="201">
        <v>-34</v>
      </c>
      <c r="G3" s="201">
        <v>583</v>
      </c>
      <c r="H3" s="201">
        <v>1798</v>
      </c>
      <c r="I3" s="201">
        <v>710</v>
      </c>
      <c r="J3" s="201">
        <v>-349</v>
      </c>
      <c r="K3" s="201">
        <v>79</v>
      </c>
      <c r="L3" s="202">
        <v>-2</v>
      </c>
    </row>
    <row r="4" spans="1:12" ht="13.5" customHeight="1">
      <c r="A4" s="96" t="s">
        <v>39</v>
      </c>
      <c r="B4" s="89" t="s">
        <v>10</v>
      </c>
      <c r="C4" s="7">
        <v>2932</v>
      </c>
      <c r="D4" s="7">
        <v>2952</v>
      </c>
      <c r="E4" s="7">
        <v>3002</v>
      </c>
      <c r="F4" s="8">
        <v>3013</v>
      </c>
      <c r="G4" s="8">
        <v>3059</v>
      </c>
      <c r="H4" s="8">
        <v>3002</v>
      </c>
      <c r="I4" s="8">
        <v>3016</v>
      </c>
      <c r="J4" s="8">
        <v>2973</v>
      </c>
      <c r="K4" s="8">
        <v>2972</v>
      </c>
      <c r="L4" s="203">
        <v>2955</v>
      </c>
    </row>
    <row r="5" spans="1:12" ht="13.5" customHeight="1">
      <c r="A5" s="97"/>
      <c r="B5" s="92" t="s">
        <v>132</v>
      </c>
      <c r="C5" s="201">
        <v>-40</v>
      </c>
      <c r="D5" s="201">
        <v>20</v>
      </c>
      <c r="E5" s="201">
        <v>50</v>
      </c>
      <c r="F5" s="201">
        <v>11</v>
      </c>
      <c r="G5" s="201">
        <v>46</v>
      </c>
      <c r="H5" s="201">
        <v>-57</v>
      </c>
      <c r="I5" s="201">
        <v>14</v>
      </c>
      <c r="J5" s="201">
        <v>-43</v>
      </c>
      <c r="K5" s="201">
        <v>-1</v>
      </c>
      <c r="L5" s="202">
        <v>-17</v>
      </c>
    </row>
    <row r="6" spans="1:12" ht="13.5" customHeight="1">
      <c r="A6" s="96" t="s">
        <v>20</v>
      </c>
      <c r="B6" s="89" t="s">
        <v>10</v>
      </c>
      <c r="C6" s="7">
        <v>3455</v>
      </c>
      <c r="D6" s="7">
        <v>3461</v>
      </c>
      <c r="E6" s="7">
        <v>3482</v>
      </c>
      <c r="F6" s="53">
        <v>3426</v>
      </c>
      <c r="G6" s="53">
        <v>3403</v>
      </c>
      <c r="H6" s="53">
        <v>3413</v>
      </c>
      <c r="I6" s="53">
        <v>3419</v>
      </c>
      <c r="J6" s="53">
        <v>3408</v>
      </c>
      <c r="K6" s="53">
        <v>3419</v>
      </c>
      <c r="L6" s="204">
        <v>3388</v>
      </c>
    </row>
    <row r="7" spans="1:12" ht="13.5" customHeight="1">
      <c r="A7" s="97"/>
      <c r="B7" s="92" t="s">
        <v>132</v>
      </c>
      <c r="C7" s="201">
        <v>-9</v>
      </c>
      <c r="D7" s="201">
        <v>6</v>
      </c>
      <c r="E7" s="201">
        <v>21</v>
      </c>
      <c r="F7" s="201">
        <v>-56</v>
      </c>
      <c r="G7" s="201">
        <v>-23</v>
      </c>
      <c r="H7" s="201">
        <v>10</v>
      </c>
      <c r="I7" s="201">
        <v>6</v>
      </c>
      <c r="J7" s="201">
        <v>-11</v>
      </c>
      <c r="K7" s="201">
        <v>11</v>
      </c>
      <c r="L7" s="202">
        <v>-31</v>
      </c>
    </row>
    <row r="8" spans="1:12" ht="13.5" customHeight="1">
      <c r="A8" s="96" t="s">
        <v>21</v>
      </c>
      <c r="B8" s="89" t="s">
        <v>10</v>
      </c>
      <c r="C8" s="7">
        <v>9657</v>
      </c>
      <c r="D8" s="7">
        <v>9770</v>
      </c>
      <c r="E8" s="7">
        <v>9901</v>
      </c>
      <c r="F8" s="8">
        <v>9939</v>
      </c>
      <c r="G8" s="8">
        <v>10116</v>
      </c>
      <c r="H8" s="8">
        <v>10267</v>
      </c>
      <c r="I8" s="8">
        <v>10414</v>
      </c>
      <c r="J8" s="8">
        <v>10353</v>
      </c>
      <c r="K8" s="8">
        <v>10294</v>
      </c>
      <c r="L8" s="203">
        <v>10292</v>
      </c>
    </row>
    <row r="9" spans="1:12" ht="13.5" customHeight="1">
      <c r="A9" s="97"/>
      <c r="B9" s="92" t="s">
        <v>132</v>
      </c>
      <c r="C9" s="201">
        <v>299</v>
      </c>
      <c r="D9" s="201">
        <v>113</v>
      </c>
      <c r="E9" s="201">
        <v>131</v>
      </c>
      <c r="F9" s="201">
        <v>38</v>
      </c>
      <c r="G9" s="201">
        <v>177</v>
      </c>
      <c r="H9" s="201">
        <v>151</v>
      </c>
      <c r="I9" s="201">
        <v>147</v>
      </c>
      <c r="J9" s="201">
        <v>-61</v>
      </c>
      <c r="K9" s="201">
        <v>-59</v>
      </c>
      <c r="L9" s="202">
        <v>-2</v>
      </c>
    </row>
    <row r="10" spans="1:12" ht="13.5" customHeight="1">
      <c r="A10" s="96" t="s">
        <v>22</v>
      </c>
      <c r="B10" s="89" t="s">
        <v>10</v>
      </c>
      <c r="C10" s="7">
        <v>5999</v>
      </c>
      <c r="D10" s="7">
        <v>6044</v>
      </c>
      <c r="E10" s="7">
        <v>6217</v>
      </c>
      <c r="F10" s="8">
        <v>6227</v>
      </c>
      <c r="G10" s="8">
        <v>6290</v>
      </c>
      <c r="H10" s="8">
        <v>6333</v>
      </c>
      <c r="I10" s="8">
        <v>6279</v>
      </c>
      <c r="J10" s="8">
        <v>6179</v>
      </c>
      <c r="K10" s="8">
        <v>6314</v>
      </c>
      <c r="L10" s="203">
        <v>6398</v>
      </c>
    </row>
    <row r="11" spans="1:12" ht="13.5" customHeight="1">
      <c r="A11" s="97"/>
      <c r="B11" s="92" t="s">
        <v>132</v>
      </c>
      <c r="C11" s="201">
        <v>-26</v>
      </c>
      <c r="D11" s="201">
        <v>45</v>
      </c>
      <c r="E11" s="201">
        <v>173</v>
      </c>
      <c r="F11" s="201">
        <v>10</v>
      </c>
      <c r="G11" s="201">
        <v>63</v>
      </c>
      <c r="H11" s="201">
        <v>43</v>
      </c>
      <c r="I11" s="201">
        <v>-54</v>
      </c>
      <c r="J11" s="201">
        <v>-100</v>
      </c>
      <c r="K11" s="201">
        <v>135</v>
      </c>
      <c r="L11" s="202">
        <v>84</v>
      </c>
    </row>
    <row r="12" spans="1:12" ht="13.5" customHeight="1">
      <c r="A12" s="96" t="s">
        <v>23</v>
      </c>
      <c r="B12" s="89" t="s">
        <v>10</v>
      </c>
      <c r="C12" s="7">
        <v>3994</v>
      </c>
      <c r="D12" s="7">
        <v>3968</v>
      </c>
      <c r="E12" s="7">
        <v>3970</v>
      </c>
      <c r="F12" s="8">
        <v>3962</v>
      </c>
      <c r="G12" s="8">
        <v>3937</v>
      </c>
      <c r="H12" s="8">
        <v>5304</v>
      </c>
      <c r="I12" s="8">
        <v>5901</v>
      </c>
      <c r="J12" s="8">
        <v>5932</v>
      </c>
      <c r="K12" s="8">
        <v>5947</v>
      </c>
      <c r="L12" s="203">
        <v>5953</v>
      </c>
    </row>
    <row r="13" spans="1:12" ht="13.5" customHeight="1">
      <c r="A13" s="97"/>
      <c r="B13" s="92" t="s">
        <v>132</v>
      </c>
      <c r="C13" s="201">
        <v>87</v>
      </c>
      <c r="D13" s="201">
        <v>-26</v>
      </c>
      <c r="E13" s="201">
        <v>2</v>
      </c>
      <c r="F13" s="201">
        <v>-8</v>
      </c>
      <c r="G13" s="201">
        <v>-25</v>
      </c>
      <c r="H13" s="201">
        <v>1367</v>
      </c>
      <c r="I13" s="201">
        <v>597</v>
      </c>
      <c r="J13" s="201">
        <v>31</v>
      </c>
      <c r="K13" s="201">
        <v>15</v>
      </c>
      <c r="L13" s="202">
        <v>6</v>
      </c>
    </row>
    <row r="14" spans="1:12" ht="13.5" customHeight="1">
      <c r="A14" s="96" t="s">
        <v>24</v>
      </c>
      <c r="B14" s="89" t="s">
        <v>10</v>
      </c>
      <c r="C14" s="7">
        <v>4063</v>
      </c>
      <c r="D14" s="7">
        <v>4134</v>
      </c>
      <c r="E14" s="7">
        <v>4153</v>
      </c>
      <c r="F14" s="8">
        <v>4119</v>
      </c>
      <c r="G14" s="8">
        <v>4114</v>
      </c>
      <c r="H14" s="8">
        <v>4477</v>
      </c>
      <c r="I14" s="8">
        <v>4520</v>
      </c>
      <c r="J14" s="8">
        <v>4537</v>
      </c>
      <c r="K14" s="8">
        <v>4507</v>
      </c>
      <c r="L14" s="203">
        <v>4541</v>
      </c>
    </row>
    <row r="15" spans="1:12" ht="13.5" customHeight="1">
      <c r="A15" s="97"/>
      <c r="B15" s="92" t="s">
        <v>132</v>
      </c>
      <c r="C15" s="201">
        <v>-37</v>
      </c>
      <c r="D15" s="201">
        <v>71</v>
      </c>
      <c r="E15" s="201">
        <v>19</v>
      </c>
      <c r="F15" s="201">
        <v>-34</v>
      </c>
      <c r="G15" s="201">
        <v>-5</v>
      </c>
      <c r="H15" s="201">
        <v>363</v>
      </c>
      <c r="I15" s="201">
        <v>43</v>
      </c>
      <c r="J15" s="201">
        <v>17</v>
      </c>
      <c r="K15" s="201">
        <v>-30</v>
      </c>
      <c r="L15" s="202">
        <v>34</v>
      </c>
    </row>
    <row r="16" spans="1:12" ht="13.5" customHeight="1">
      <c r="A16" s="96" t="s">
        <v>25</v>
      </c>
      <c r="B16" s="89" t="s">
        <v>10</v>
      </c>
      <c r="C16" s="7">
        <v>4883</v>
      </c>
      <c r="D16" s="7">
        <v>4862</v>
      </c>
      <c r="E16" s="7">
        <v>4840</v>
      </c>
      <c r="F16" s="8">
        <v>4844</v>
      </c>
      <c r="G16" s="8">
        <v>5209</v>
      </c>
      <c r="H16" s="8">
        <v>5184</v>
      </c>
      <c r="I16" s="8">
        <v>5193</v>
      </c>
      <c r="J16" s="8">
        <v>5118</v>
      </c>
      <c r="K16" s="8">
        <v>5162</v>
      </c>
      <c r="L16" s="203">
        <v>5141</v>
      </c>
    </row>
    <row r="17" spans="1:12" ht="13.5" customHeight="1">
      <c r="A17" s="97"/>
      <c r="B17" s="92" t="s">
        <v>132</v>
      </c>
      <c r="C17" s="201">
        <v>-39</v>
      </c>
      <c r="D17" s="201">
        <v>-21</v>
      </c>
      <c r="E17" s="201">
        <v>-22</v>
      </c>
      <c r="F17" s="201">
        <v>4</v>
      </c>
      <c r="G17" s="201">
        <v>365</v>
      </c>
      <c r="H17" s="201">
        <v>-25</v>
      </c>
      <c r="I17" s="201">
        <v>9</v>
      </c>
      <c r="J17" s="201">
        <v>-75</v>
      </c>
      <c r="K17" s="201">
        <v>44</v>
      </c>
      <c r="L17" s="202">
        <v>-21</v>
      </c>
    </row>
    <row r="18" spans="1:12" ht="13.5" customHeight="1">
      <c r="A18" s="96" t="s">
        <v>26</v>
      </c>
      <c r="B18" s="89" t="s">
        <v>10</v>
      </c>
      <c r="C18" s="7">
        <v>3756</v>
      </c>
      <c r="D18" s="7">
        <v>3675</v>
      </c>
      <c r="E18" s="7">
        <v>3644</v>
      </c>
      <c r="F18" s="8">
        <v>3640</v>
      </c>
      <c r="G18" s="8">
        <v>3677</v>
      </c>
      <c r="H18" s="8">
        <v>3691</v>
      </c>
      <c r="I18" s="8">
        <v>3654</v>
      </c>
      <c r="J18" s="8">
        <v>3588</v>
      </c>
      <c r="K18" s="8">
        <v>3533</v>
      </c>
      <c r="L18" s="203">
        <v>3507</v>
      </c>
    </row>
    <row r="19" spans="1:12" ht="13.5" customHeight="1">
      <c r="A19" s="97"/>
      <c r="B19" s="92" t="s">
        <v>132</v>
      </c>
      <c r="C19" s="201">
        <v>31</v>
      </c>
      <c r="D19" s="201">
        <v>-81</v>
      </c>
      <c r="E19" s="201">
        <v>-31</v>
      </c>
      <c r="F19" s="201">
        <v>-4</v>
      </c>
      <c r="G19" s="201">
        <v>37</v>
      </c>
      <c r="H19" s="201">
        <v>14</v>
      </c>
      <c r="I19" s="201">
        <v>-37</v>
      </c>
      <c r="J19" s="201">
        <v>-66</v>
      </c>
      <c r="K19" s="201">
        <v>-55</v>
      </c>
      <c r="L19" s="202">
        <v>-26</v>
      </c>
    </row>
    <row r="20" spans="1:12" ht="13.5" customHeight="1">
      <c r="A20" s="96" t="s">
        <v>27</v>
      </c>
      <c r="B20" s="89" t="s">
        <v>10</v>
      </c>
      <c r="C20" s="7">
        <v>4940</v>
      </c>
      <c r="D20" s="7">
        <v>4963</v>
      </c>
      <c r="E20" s="7">
        <v>4927</v>
      </c>
      <c r="F20" s="8">
        <v>4932</v>
      </c>
      <c r="G20" s="8">
        <v>4880</v>
      </c>
      <c r="H20" s="8">
        <v>4812</v>
      </c>
      <c r="I20" s="8">
        <v>4797</v>
      </c>
      <c r="J20" s="8">
        <v>4756</v>
      </c>
      <c r="K20" s="8">
        <v>4775</v>
      </c>
      <c r="L20" s="203">
        <v>4746</v>
      </c>
    </row>
    <row r="21" spans="1:12" ht="13.5" customHeight="1">
      <c r="A21" s="98"/>
      <c r="B21" s="91" t="s">
        <v>132</v>
      </c>
      <c r="C21" s="201">
        <v>-42</v>
      </c>
      <c r="D21" s="201">
        <v>23</v>
      </c>
      <c r="E21" s="201">
        <v>-36</v>
      </c>
      <c r="F21" s="205">
        <v>5</v>
      </c>
      <c r="G21" s="205">
        <v>-52</v>
      </c>
      <c r="H21" s="205">
        <v>-68</v>
      </c>
      <c r="I21" s="205">
        <v>-15</v>
      </c>
      <c r="J21" s="205">
        <v>-41</v>
      </c>
      <c r="K21" s="201">
        <v>19</v>
      </c>
      <c r="L21" s="202">
        <v>-29</v>
      </c>
    </row>
    <row r="22" spans="1:12" ht="13.5" customHeight="1">
      <c r="A22" s="96" t="s">
        <v>40</v>
      </c>
      <c r="B22" s="89" t="s">
        <v>10</v>
      </c>
      <c r="C22" s="65">
        <v>20639</v>
      </c>
      <c r="D22" s="65">
        <v>22229</v>
      </c>
      <c r="E22" s="65">
        <v>22473</v>
      </c>
      <c r="F22" s="114">
        <v>22521</v>
      </c>
      <c r="G22" s="114">
        <v>22751</v>
      </c>
      <c r="H22" s="114">
        <v>22727</v>
      </c>
      <c r="I22" s="114">
        <v>22555</v>
      </c>
      <c r="J22" s="114">
        <v>22593</v>
      </c>
      <c r="K22" s="114">
        <v>22560</v>
      </c>
      <c r="L22" s="199">
        <v>22833</v>
      </c>
    </row>
    <row r="23" spans="1:12" ht="13.5" customHeight="1">
      <c r="A23" s="97"/>
      <c r="B23" s="92" t="s">
        <v>132</v>
      </c>
      <c r="C23" s="200">
        <v>286</v>
      </c>
      <c r="D23" s="200">
        <v>1590</v>
      </c>
      <c r="E23" s="200">
        <v>244</v>
      </c>
      <c r="F23" s="201">
        <v>48</v>
      </c>
      <c r="G23" s="201">
        <v>230</v>
      </c>
      <c r="H23" s="201">
        <v>-24</v>
      </c>
      <c r="I23" s="201">
        <v>-172</v>
      </c>
      <c r="J23" s="201">
        <v>38</v>
      </c>
      <c r="K23" s="201">
        <v>-33</v>
      </c>
      <c r="L23" s="202">
        <v>273</v>
      </c>
    </row>
    <row r="24" spans="1:12" ht="13.5" customHeight="1">
      <c r="A24" s="96" t="s">
        <v>39</v>
      </c>
      <c r="B24" s="89" t="s">
        <v>10</v>
      </c>
      <c r="C24" s="7">
        <v>1997</v>
      </c>
      <c r="D24" s="7">
        <v>2047</v>
      </c>
      <c r="E24" s="7">
        <v>2060</v>
      </c>
      <c r="F24" s="8">
        <v>2098</v>
      </c>
      <c r="G24" s="8">
        <v>2108</v>
      </c>
      <c r="H24" s="8">
        <v>2101</v>
      </c>
      <c r="I24" s="8">
        <v>2134</v>
      </c>
      <c r="J24" s="8">
        <v>2181</v>
      </c>
      <c r="K24" s="8">
        <v>2216</v>
      </c>
      <c r="L24" s="203">
        <v>2288</v>
      </c>
    </row>
    <row r="25" spans="1:12" ht="13.5" customHeight="1">
      <c r="A25" s="97"/>
      <c r="B25" s="92" t="s">
        <v>132</v>
      </c>
      <c r="C25" s="201">
        <v>-27</v>
      </c>
      <c r="D25" s="201">
        <v>50</v>
      </c>
      <c r="E25" s="201">
        <v>13</v>
      </c>
      <c r="F25" s="201">
        <v>38</v>
      </c>
      <c r="G25" s="201">
        <v>10</v>
      </c>
      <c r="H25" s="201">
        <v>-7</v>
      </c>
      <c r="I25" s="201">
        <v>33</v>
      </c>
      <c r="J25" s="201">
        <v>47</v>
      </c>
      <c r="K25" s="201">
        <v>35</v>
      </c>
      <c r="L25" s="202">
        <v>72</v>
      </c>
    </row>
    <row r="26" spans="1:12" ht="13.5" customHeight="1">
      <c r="A26" s="96" t="s">
        <v>20</v>
      </c>
      <c r="B26" s="89" t="s">
        <v>10</v>
      </c>
      <c r="C26" s="7">
        <v>3827</v>
      </c>
      <c r="D26" s="7">
        <v>3852</v>
      </c>
      <c r="E26" s="7">
        <v>3810</v>
      </c>
      <c r="F26" s="8">
        <v>3820</v>
      </c>
      <c r="G26" s="8">
        <v>3875</v>
      </c>
      <c r="H26" s="8">
        <v>3823</v>
      </c>
      <c r="I26" s="8">
        <v>3816</v>
      </c>
      <c r="J26" s="8">
        <v>3859</v>
      </c>
      <c r="K26" s="8">
        <v>3824</v>
      </c>
      <c r="L26" s="203">
        <v>3822</v>
      </c>
    </row>
    <row r="27" spans="1:12" ht="13.5" customHeight="1">
      <c r="A27" s="97"/>
      <c r="B27" s="92" t="s">
        <v>132</v>
      </c>
      <c r="C27" s="201">
        <v>32</v>
      </c>
      <c r="D27" s="201">
        <v>25</v>
      </c>
      <c r="E27" s="201">
        <v>-42</v>
      </c>
      <c r="F27" s="201">
        <v>10</v>
      </c>
      <c r="G27" s="201">
        <v>55</v>
      </c>
      <c r="H27" s="201">
        <v>-52</v>
      </c>
      <c r="I27" s="201">
        <v>-7</v>
      </c>
      <c r="J27" s="201">
        <v>43</v>
      </c>
      <c r="K27" s="201">
        <v>-35</v>
      </c>
      <c r="L27" s="202">
        <v>-2</v>
      </c>
    </row>
    <row r="28" spans="1:12" ht="13.5" customHeight="1">
      <c r="A28" s="96" t="s">
        <v>21</v>
      </c>
      <c r="B28" s="89" t="s">
        <v>10</v>
      </c>
      <c r="C28" s="7">
        <v>1575</v>
      </c>
      <c r="D28" s="7">
        <v>2002</v>
      </c>
      <c r="E28" s="7">
        <v>2201</v>
      </c>
      <c r="F28" s="8">
        <v>2253</v>
      </c>
      <c r="G28" s="8">
        <v>2271</v>
      </c>
      <c r="H28" s="8">
        <v>2319</v>
      </c>
      <c r="I28" s="8">
        <v>2307</v>
      </c>
      <c r="J28" s="8">
        <v>2344</v>
      </c>
      <c r="K28" s="8">
        <v>2304</v>
      </c>
      <c r="L28" s="203">
        <v>2356</v>
      </c>
    </row>
    <row r="29" spans="1:12" ht="13.5" customHeight="1">
      <c r="A29" s="97"/>
      <c r="B29" s="92" t="s">
        <v>132</v>
      </c>
      <c r="C29" s="201">
        <v>183</v>
      </c>
      <c r="D29" s="201">
        <v>427</v>
      </c>
      <c r="E29" s="201">
        <v>199</v>
      </c>
      <c r="F29" s="201">
        <v>52</v>
      </c>
      <c r="G29" s="201">
        <v>18</v>
      </c>
      <c r="H29" s="201">
        <v>48</v>
      </c>
      <c r="I29" s="201">
        <v>-12</v>
      </c>
      <c r="J29" s="201">
        <v>37</v>
      </c>
      <c r="K29" s="201">
        <v>-40</v>
      </c>
      <c r="L29" s="202">
        <v>52</v>
      </c>
    </row>
    <row r="30" spans="1:12" ht="13.5" customHeight="1">
      <c r="A30" s="96" t="s">
        <v>22</v>
      </c>
      <c r="B30" s="89" t="s">
        <v>10</v>
      </c>
      <c r="C30" s="7">
        <v>3324</v>
      </c>
      <c r="D30" s="7">
        <v>3357</v>
      </c>
      <c r="E30" s="7">
        <v>3322</v>
      </c>
      <c r="F30" s="8">
        <v>3355</v>
      </c>
      <c r="G30" s="8">
        <v>3369</v>
      </c>
      <c r="H30" s="8">
        <v>3331</v>
      </c>
      <c r="I30" s="8">
        <v>3287</v>
      </c>
      <c r="J30" s="8">
        <v>3261</v>
      </c>
      <c r="K30" s="8">
        <v>3270</v>
      </c>
      <c r="L30" s="203">
        <v>3354</v>
      </c>
    </row>
    <row r="31" spans="1:12" ht="13.5" customHeight="1">
      <c r="A31" s="97"/>
      <c r="B31" s="92" t="s">
        <v>132</v>
      </c>
      <c r="C31" s="201">
        <v>-2</v>
      </c>
      <c r="D31" s="201">
        <v>33</v>
      </c>
      <c r="E31" s="201">
        <v>-35</v>
      </c>
      <c r="F31" s="201">
        <v>33</v>
      </c>
      <c r="G31" s="201">
        <v>14</v>
      </c>
      <c r="H31" s="201">
        <v>-38</v>
      </c>
      <c r="I31" s="201">
        <v>-44</v>
      </c>
      <c r="J31" s="201">
        <v>-26</v>
      </c>
      <c r="K31" s="201">
        <v>9</v>
      </c>
      <c r="L31" s="202">
        <v>84</v>
      </c>
    </row>
    <row r="32" spans="1:12" ht="13.5" customHeight="1">
      <c r="A32" s="96" t="s">
        <v>23</v>
      </c>
      <c r="B32" s="89" t="s">
        <v>10</v>
      </c>
      <c r="C32" s="7">
        <v>2669</v>
      </c>
      <c r="D32" s="7">
        <v>2673</v>
      </c>
      <c r="E32" s="7">
        <v>2645</v>
      </c>
      <c r="F32" s="8">
        <v>2656</v>
      </c>
      <c r="G32" s="8">
        <v>2761</v>
      </c>
      <c r="H32" s="8">
        <v>2763</v>
      </c>
      <c r="I32" s="8">
        <v>2746</v>
      </c>
      <c r="J32" s="8">
        <v>2705</v>
      </c>
      <c r="K32" s="8">
        <v>2720</v>
      </c>
      <c r="L32" s="203">
        <v>2721</v>
      </c>
    </row>
    <row r="33" spans="1:12" ht="13.5" customHeight="1">
      <c r="A33" s="97"/>
      <c r="B33" s="92" t="s">
        <v>132</v>
      </c>
      <c r="C33" s="201">
        <v>-12</v>
      </c>
      <c r="D33" s="201">
        <v>4</v>
      </c>
      <c r="E33" s="201">
        <v>-28</v>
      </c>
      <c r="F33" s="201">
        <v>11</v>
      </c>
      <c r="G33" s="201">
        <v>105</v>
      </c>
      <c r="H33" s="201">
        <v>2</v>
      </c>
      <c r="I33" s="201">
        <v>-17</v>
      </c>
      <c r="J33" s="201">
        <v>-41</v>
      </c>
      <c r="K33" s="201">
        <v>15</v>
      </c>
      <c r="L33" s="202">
        <v>1</v>
      </c>
    </row>
    <row r="34" spans="1:12" ht="13.5" customHeight="1">
      <c r="A34" s="96" t="s">
        <v>24</v>
      </c>
      <c r="B34" s="89" t="s">
        <v>10</v>
      </c>
      <c r="C34" s="7">
        <v>5500</v>
      </c>
      <c r="D34" s="7">
        <v>6446</v>
      </c>
      <c r="E34" s="7">
        <v>6556</v>
      </c>
      <c r="F34" s="8">
        <v>6485</v>
      </c>
      <c r="G34" s="8">
        <v>6529</v>
      </c>
      <c r="H34" s="8">
        <v>6510</v>
      </c>
      <c r="I34" s="8">
        <v>6441</v>
      </c>
      <c r="J34" s="8">
        <v>6377</v>
      </c>
      <c r="K34" s="8">
        <v>6382</v>
      </c>
      <c r="L34" s="203">
        <v>6485</v>
      </c>
    </row>
    <row r="35" spans="1:12" ht="13.5" customHeight="1">
      <c r="A35" s="97"/>
      <c r="B35" s="92" t="s">
        <v>132</v>
      </c>
      <c r="C35" s="201">
        <v>106</v>
      </c>
      <c r="D35" s="201">
        <v>946</v>
      </c>
      <c r="E35" s="201">
        <v>110</v>
      </c>
      <c r="F35" s="201">
        <v>-71</v>
      </c>
      <c r="G35" s="201">
        <v>44</v>
      </c>
      <c r="H35" s="201">
        <v>-19</v>
      </c>
      <c r="I35" s="201">
        <v>-69</v>
      </c>
      <c r="J35" s="201">
        <v>-64</v>
      </c>
      <c r="K35" s="201">
        <v>5</v>
      </c>
      <c r="L35" s="202">
        <v>103</v>
      </c>
    </row>
    <row r="36" spans="1:12" ht="13.5" customHeight="1">
      <c r="A36" s="96" t="s">
        <v>25</v>
      </c>
      <c r="B36" s="89" t="s">
        <v>10</v>
      </c>
      <c r="C36" s="7">
        <v>1747</v>
      </c>
      <c r="D36" s="7">
        <v>1852</v>
      </c>
      <c r="E36" s="7">
        <v>1879</v>
      </c>
      <c r="F36" s="8">
        <v>1854</v>
      </c>
      <c r="G36" s="8">
        <v>1838</v>
      </c>
      <c r="H36" s="8">
        <v>1880</v>
      </c>
      <c r="I36" s="8">
        <v>1824</v>
      </c>
      <c r="J36" s="8">
        <v>1866</v>
      </c>
      <c r="K36" s="8">
        <v>1844</v>
      </c>
      <c r="L36" s="203">
        <v>1807</v>
      </c>
    </row>
    <row r="37" spans="1:12" ht="13.5" customHeight="1">
      <c r="A37" s="98"/>
      <c r="B37" s="91" t="s">
        <v>132</v>
      </c>
      <c r="C37" s="201">
        <v>6</v>
      </c>
      <c r="D37" s="201">
        <v>105</v>
      </c>
      <c r="E37" s="201">
        <v>27</v>
      </c>
      <c r="F37" s="201">
        <v>-25</v>
      </c>
      <c r="G37" s="201">
        <v>-16</v>
      </c>
      <c r="H37" s="201">
        <v>42</v>
      </c>
      <c r="I37" s="201">
        <v>-56</v>
      </c>
      <c r="J37" s="201">
        <v>42</v>
      </c>
      <c r="K37" s="201">
        <v>-22</v>
      </c>
      <c r="L37" s="202">
        <v>-37</v>
      </c>
    </row>
    <row r="38" spans="1:12" ht="13.5" customHeight="1">
      <c r="A38" s="96" t="s">
        <v>41</v>
      </c>
      <c r="B38" s="89" t="s">
        <v>10</v>
      </c>
      <c r="C38" s="65">
        <v>15523</v>
      </c>
      <c r="D38" s="65">
        <v>15656</v>
      </c>
      <c r="E38" s="65">
        <v>15853</v>
      </c>
      <c r="F38" s="114">
        <v>16066</v>
      </c>
      <c r="G38" s="114">
        <v>16126</v>
      </c>
      <c r="H38" s="114">
        <v>15986</v>
      </c>
      <c r="I38" s="114">
        <v>15956</v>
      </c>
      <c r="J38" s="114">
        <v>15798</v>
      </c>
      <c r="K38" s="114">
        <v>15909</v>
      </c>
      <c r="L38" s="199">
        <v>15964</v>
      </c>
    </row>
    <row r="39" spans="1:12" ht="13.5" customHeight="1">
      <c r="A39" s="97"/>
      <c r="B39" s="92" t="s">
        <v>132</v>
      </c>
      <c r="C39" s="201">
        <v>-54</v>
      </c>
      <c r="D39" s="201">
        <v>133</v>
      </c>
      <c r="E39" s="201">
        <v>197</v>
      </c>
      <c r="F39" s="201">
        <v>213</v>
      </c>
      <c r="G39" s="201">
        <v>60</v>
      </c>
      <c r="H39" s="201">
        <v>-140</v>
      </c>
      <c r="I39" s="201">
        <v>-30</v>
      </c>
      <c r="J39" s="201">
        <v>-158</v>
      </c>
      <c r="K39" s="201">
        <v>111</v>
      </c>
      <c r="L39" s="202">
        <v>55</v>
      </c>
    </row>
    <row r="40" spans="1:12" ht="13.5" customHeight="1">
      <c r="A40" s="96" t="s">
        <v>39</v>
      </c>
      <c r="B40" s="89" t="s">
        <v>10</v>
      </c>
      <c r="C40" s="7">
        <v>4509</v>
      </c>
      <c r="D40" s="7">
        <v>4498</v>
      </c>
      <c r="E40" s="7">
        <v>4610</v>
      </c>
      <c r="F40" s="8">
        <v>4745</v>
      </c>
      <c r="G40" s="8">
        <v>4818</v>
      </c>
      <c r="H40" s="8">
        <v>4832</v>
      </c>
      <c r="I40" s="8">
        <v>4844</v>
      </c>
      <c r="J40" s="8">
        <v>4832</v>
      </c>
      <c r="K40" s="8">
        <v>4874</v>
      </c>
      <c r="L40" s="203">
        <v>4832</v>
      </c>
    </row>
    <row r="41" spans="1:12" ht="13.5" customHeight="1">
      <c r="A41" s="97"/>
      <c r="B41" s="92" t="s">
        <v>132</v>
      </c>
      <c r="C41" s="201">
        <v>-24</v>
      </c>
      <c r="D41" s="201">
        <v>-11</v>
      </c>
      <c r="E41" s="201">
        <v>112</v>
      </c>
      <c r="F41" s="201">
        <v>135</v>
      </c>
      <c r="G41" s="201">
        <v>73</v>
      </c>
      <c r="H41" s="201">
        <v>14</v>
      </c>
      <c r="I41" s="201">
        <v>12</v>
      </c>
      <c r="J41" s="201">
        <v>-12</v>
      </c>
      <c r="K41" s="201">
        <v>42</v>
      </c>
      <c r="L41" s="202">
        <v>-42</v>
      </c>
    </row>
    <row r="42" spans="1:12" ht="13.5" customHeight="1">
      <c r="A42" s="96" t="s">
        <v>20</v>
      </c>
      <c r="B42" s="89" t="s">
        <v>10</v>
      </c>
      <c r="C42" s="7">
        <v>3443</v>
      </c>
      <c r="D42" s="7">
        <v>3427</v>
      </c>
      <c r="E42" s="7">
        <v>3482</v>
      </c>
      <c r="F42" s="8">
        <v>3464</v>
      </c>
      <c r="G42" s="8">
        <v>3469</v>
      </c>
      <c r="H42" s="8">
        <v>3363</v>
      </c>
      <c r="I42" s="8">
        <v>3337</v>
      </c>
      <c r="J42" s="8">
        <v>3264</v>
      </c>
      <c r="K42" s="8">
        <v>3296</v>
      </c>
      <c r="L42" s="203">
        <v>3406</v>
      </c>
    </row>
    <row r="43" spans="1:12" ht="13.5" customHeight="1">
      <c r="A43" s="97"/>
      <c r="B43" s="92" t="s">
        <v>132</v>
      </c>
      <c r="C43" s="201">
        <v>39</v>
      </c>
      <c r="D43" s="201">
        <v>-16</v>
      </c>
      <c r="E43" s="201">
        <v>55</v>
      </c>
      <c r="F43" s="201">
        <v>-18</v>
      </c>
      <c r="G43" s="201">
        <v>5</v>
      </c>
      <c r="H43" s="201">
        <v>-106</v>
      </c>
      <c r="I43" s="201">
        <v>-26</v>
      </c>
      <c r="J43" s="201">
        <v>-73</v>
      </c>
      <c r="K43" s="201">
        <v>32</v>
      </c>
      <c r="L43" s="202">
        <v>110</v>
      </c>
    </row>
    <row r="44" spans="1:12" ht="13.5" customHeight="1">
      <c r="A44" s="96" t="s">
        <v>21</v>
      </c>
      <c r="B44" s="89" t="s">
        <v>10</v>
      </c>
      <c r="C44" s="7">
        <v>2281</v>
      </c>
      <c r="D44" s="7">
        <v>2313</v>
      </c>
      <c r="E44" s="7">
        <v>2369</v>
      </c>
      <c r="F44" s="8">
        <v>2385</v>
      </c>
      <c r="G44" s="8">
        <v>2371</v>
      </c>
      <c r="H44" s="8">
        <v>2361</v>
      </c>
      <c r="I44" s="8">
        <v>2341</v>
      </c>
      <c r="J44" s="8">
        <v>2258</v>
      </c>
      <c r="K44" s="8">
        <v>2314</v>
      </c>
      <c r="L44" s="203">
        <v>2356</v>
      </c>
    </row>
    <row r="45" spans="1:12" ht="13.5" customHeight="1">
      <c r="A45" s="97"/>
      <c r="B45" s="92" t="s">
        <v>132</v>
      </c>
      <c r="C45" s="201">
        <v>-19</v>
      </c>
      <c r="D45" s="201">
        <v>32</v>
      </c>
      <c r="E45" s="201">
        <v>56</v>
      </c>
      <c r="F45" s="201">
        <v>16</v>
      </c>
      <c r="G45" s="201">
        <v>-14</v>
      </c>
      <c r="H45" s="201">
        <v>-10</v>
      </c>
      <c r="I45" s="201">
        <v>-20</v>
      </c>
      <c r="J45" s="201">
        <v>-83</v>
      </c>
      <c r="K45" s="201">
        <v>56</v>
      </c>
      <c r="L45" s="202">
        <v>42</v>
      </c>
    </row>
    <row r="46" spans="1:12" ht="13.5" customHeight="1">
      <c r="A46" s="96" t="s">
        <v>22</v>
      </c>
      <c r="B46" s="89" t="s">
        <v>10</v>
      </c>
      <c r="C46" s="7">
        <v>1988</v>
      </c>
      <c r="D46" s="7">
        <v>2072</v>
      </c>
      <c r="E46" s="7">
        <v>2108</v>
      </c>
      <c r="F46" s="8">
        <v>2150</v>
      </c>
      <c r="G46" s="8">
        <v>2132</v>
      </c>
      <c r="H46" s="8">
        <v>2103</v>
      </c>
      <c r="I46" s="8">
        <v>2108</v>
      </c>
      <c r="J46" s="8">
        <v>2123</v>
      </c>
      <c r="K46" s="8">
        <v>2144</v>
      </c>
      <c r="L46" s="203">
        <v>2122</v>
      </c>
    </row>
    <row r="47" spans="1:12" ht="13.5" customHeight="1">
      <c r="A47" s="97"/>
      <c r="B47" s="92" t="s">
        <v>132</v>
      </c>
      <c r="C47" s="201">
        <v>-43</v>
      </c>
      <c r="D47" s="201">
        <v>84</v>
      </c>
      <c r="E47" s="201">
        <v>36</v>
      </c>
      <c r="F47" s="201">
        <v>42</v>
      </c>
      <c r="G47" s="201">
        <v>-18</v>
      </c>
      <c r="H47" s="201">
        <v>-29</v>
      </c>
      <c r="I47" s="201">
        <v>5</v>
      </c>
      <c r="J47" s="201">
        <v>15</v>
      </c>
      <c r="K47" s="201">
        <v>21</v>
      </c>
      <c r="L47" s="202">
        <v>-22</v>
      </c>
    </row>
    <row r="48" spans="1:12" ht="13.5" customHeight="1">
      <c r="A48" s="96" t="s">
        <v>23</v>
      </c>
      <c r="B48" s="89" t="s">
        <v>10</v>
      </c>
      <c r="C48" s="7">
        <v>3302</v>
      </c>
      <c r="D48" s="7">
        <v>3346</v>
      </c>
      <c r="E48" s="7">
        <v>3284</v>
      </c>
      <c r="F48" s="8">
        <v>3322</v>
      </c>
      <c r="G48" s="8">
        <v>3336</v>
      </c>
      <c r="H48" s="8">
        <v>3327</v>
      </c>
      <c r="I48" s="8">
        <v>3326</v>
      </c>
      <c r="J48" s="8">
        <v>3321</v>
      </c>
      <c r="K48" s="8">
        <v>3281</v>
      </c>
      <c r="L48" s="203">
        <v>3248</v>
      </c>
    </row>
    <row r="49" spans="1:12" ht="13.5" customHeight="1">
      <c r="A49" s="98"/>
      <c r="B49" s="92" t="s">
        <v>132</v>
      </c>
      <c r="C49" s="201">
        <v>-7</v>
      </c>
      <c r="D49" s="201">
        <v>44</v>
      </c>
      <c r="E49" s="201">
        <v>-62</v>
      </c>
      <c r="F49" s="205">
        <v>38</v>
      </c>
      <c r="G49" s="205">
        <v>14</v>
      </c>
      <c r="H49" s="205">
        <v>-9</v>
      </c>
      <c r="I49" s="205">
        <v>-1</v>
      </c>
      <c r="J49" s="205">
        <v>-5</v>
      </c>
      <c r="K49" s="201">
        <v>-40</v>
      </c>
      <c r="L49" s="202">
        <v>-33</v>
      </c>
    </row>
    <row r="50" spans="1:12" ht="13.5" customHeight="1">
      <c r="A50" s="94" t="s">
        <v>42</v>
      </c>
      <c r="B50" s="93" t="s">
        <v>10</v>
      </c>
      <c r="C50" s="65">
        <v>14362</v>
      </c>
      <c r="D50" s="65">
        <v>14530</v>
      </c>
      <c r="E50" s="65">
        <v>14548</v>
      </c>
      <c r="F50" s="114">
        <v>14534</v>
      </c>
      <c r="G50" s="114">
        <v>14615</v>
      </c>
      <c r="H50" s="114">
        <v>14635</v>
      </c>
      <c r="I50" s="114">
        <v>14810</v>
      </c>
      <c r="J50" s="114">
        <v>14736</v>
      </c>
      <c r="K50" s="114">
        <v>14732</v>
      </c>
      <c r="L50" s="199">
        <v>14798</v>
      </c>
    </row>
    <row r="51" spans="1:12" ht="13.5" customHeight="1">
      <c r="A51" s="95"/>
      <c r="B51" s="92" t="s">
        <v>132</v>
      </c>
      <c r="C51" s="201">
        <v>87</v>
      </c>
      <c r="D51" s="201">
        <v>168</v>
      </c>
      <c r="E51" s="201">
        <v>18</v>
      </c>
      <c r="F51" s="201">
        <v>-14</v>
      </c>
      <c r="G51" s="201">
        <v>81</v>
      </c>
      <c r="H51" s="201">
        <v>20</v>
      </c>
      <c r="I51" s="201">
        <v>175</v>
      </c>
      <c r="J51" s="201">
        <v>-74</v>
      </c>
      <c r="K51" s="201">
        <v>-4</v>
      </c>
      <c r="L51" s="202">
        <v>66</v>
      </c>
    </row>
    <row r="52" spans="1:12" ht="13.5" customHeight="1">
      <c r="A52" s="96" t="s">
        <v>39</v>
      </c>
      <c r="B52" s="89" t="s">
        <v>10</v>
      </c>
      <c r="C52" s="7">
        <v>4166</v>
      </c>
      <c r="D52" s="7">
        <v>4210</v>
      </c>
      <c r="E52" s="7">
        <v>4226</v>
      </c>
      <c r="F52" s="8">
        <v>4233</v>
      </c>
      <c r="G52" s="8">
        <v>4279</v>
      </c>
      <c r="H52" s="8">
        <v>4280</v>
      </c>
      <c r="I52" s="8">
        <v>4293</v>
      </c>
      <c r="J52" s="8">
        <v>4271</v>
      </c>
      <c r="K52" s="8">
        <v>4221</v>
      </c>
      <c r="L52" s="203">
        <v>4287</v>
      </c>
    </row>
    <row r="53" spans="1:12" ht="13.5" customHeight="1">
      <c r="A53" s="97"/>
      <c r="B53" s="92" t="s">
        <v>132</v>
      </c>
      <c r="C53" s="201">
        <v>106</v>
      </c>
      <c r="D53" s="201">
        <v>44</v>
      </c>
      <c r="E53" s="201">
        <v>16</v>
      </c>
      <c r="F53" s="201">
        <v>7</v>
      </c>
      <c r="G53" s="201">
        <v>46</v>
      </c>
      <c r="H53" s="201">
        <v>1</v>
      </c>
      <c r="I53" s="201">
        <v>13</v>
      </c>
      <c r="J53" s="201">
        <v>-22</v>
      </c>
      <c r="K53" s="201">
        <v>-50</v>
      </c>
      <c r="L53" s="202">
        <v>66</v>
      </c>
    </row>
    <row r="54" spans="1:12" ht="13.5" customHeight="1">
      <c r="A54" s="96" t="s">
        <v>20</v>
      </c>
      <c r="B54" s="89" t="s">
        <v>10</v>
      </c>
      <c r="C54" s="7">
        <v>2943</v>
      </c>
      <c r="D54" s="7">
        <v>3000</v>
      </c>
      <c r="E54" s="7">
        <v>3053</v>
      </c>
      <c r="F54" s="8">
        <v>3028</v>
      </c>
      <c r="G54" s="8">
        <v>3108</v>
      </c>
      <c r="H54" s="8">
        <v>3151</v>
      </c>
      <c r="I54" s="8">
        <v>3202</v>
      </c>
      <c r="J54" s="8">
        <v>3166</v>
      </c>
      <c r="K54" s="8">
        <v>3153</v>
      </c>
      <c r="L54" s="203">
        <v>3164</v>
      </c>
    </row>
    <row r="55" spans="1:12" ht="13.5" customHeight="1">
      <c r="A55" s="97"/>
      <c r="B55" s="92" t="s">
        <v>132</v>
      </c>
      <c r="C55" s="201">
        <v>35</v>
      </c>
      <c r="D55" s="201">
        <v>57</v>
      </c>
      <c r="E55" s="201">
        <v>53</v>
      </c>
      <c r="F55" s="201">
        <v>-25</v>
      </c>
      <c r="G55" s="201">
        <v>80</v>
      </c>
      <c r="H55" s="201">
        <v>43</v>
      </c>
      <c r="I55" s="201">
        <v>51</v>
      </c>
      <c r="J55" s="201">
        <v>-36</v>
      </c>
      <c r="K55" s="201">
        <v>-13</v>
      </c>
      <c r="L55" s="202">
        <v>11</v>
      </c>
    </row>
    <row r="56" spans="1:12" ht="13.5" customHeight="1">
      <c r="A56" s="96" t="s">
        <v>21</v>
      </c>
      <c r="B56" s="89" t="s">
        <v>10</v>
      </c>
      <c r="C56" s="7">
        <v>3127</v>
      </c>
      <c r="D56" s="7">
        <v>3152</v>
      </c>
      <c r="E56" s="7">
        <v>3130</v>
      </c>
      <c r="F56" s="8">
        <v>3116</v>
      </c>
      <c r="G56" s="8">
        <v>3107</v>
      </c>
      <c r="H56" s="8">
        <v>3089</v>
      </c>
      <c r="I56" s="8">
        <v>3142</v>
      </c>
      <c r="J56" s="8">
        <v>3175</v>
      </c>
      <c r="K56" s="8">
        <v>3241</v>
      </c>
      <c r="L56" s="203">
        <v>3237</v>
      </c>
    </row>
    <row r="57" spans="1:12" ht="13.5" customHeight="1">
      <c r="A57" s="97"/>
      <c r="B57" s="92" t="s">
        <v>132</v>
      </c>
      <c r="C57" s="201">
        <v>0</v>
      </c>
      <c r="D57" s="201">
        <v>25</v>
      </c>
      <c r="E57" s="201">
        <v>-22</v>
      </c>
      <c r="F57" s="201">
        <v>-14</v>
      </c>
      <c r="G57" s="201">
        <v>-9</v>
      </c>
      <c r="H57" s="201">
        <v>-18</v>
      </c>
      <c r="I57" s="201">
        <v>53</v>
      </c>
      <c r="J57" s="201">
        <v>33</v>
      </c>
      <c r="K57" s="201">
        <v>66</v>
      </c>
      <c r="L57" s="202">
        <v>-4</v>
      </c>
    </row>
    <row r="58" spans="1:12" ht="13.5" customHeight="1">
      <c r="A58" s="96" t="s">
        <v>22</v>
      </c>
      <c r="B58" s="89" t="s">
        <v>10</v>
      </c>
      <c r="C58" s="7">
        <v>4126</v>
      </c>
      <c r="D58" s="7">
        <v>4168</v>
      </c>
      <c r="E58" s="7">
        <v>4139</v>
      </c>
      <c r="F58" s="8">
        <v>4157</v>
      </c>
      <c r="G58" s="8">
        <v>4121</v>
      </c>
      <c r="H58" s="8">
        <v>4115</v>
      </c>
      <c r="I58" s="8">
        <v>4173</v>
      </c>
      <c r="J58" s="8">
        <v>4124</v>
      </c>
      <c r="K58" s="8">
        <v>4117</v>
      </c>
      <c r="L58" s="203">
        <v>4110</v>
      </c>
    </row>
    <row r="59" spans="1:12" ht="13.5" customHeight="1" thickBot="1">
      <c r="A59" s="99"/>
      <c r="B59" s="100" t="s">
        <v>132</v>
      </c>
      <c r="C59" s="206">
        <v>-54</v>
      </c>
      <c r="D59" s="206">
        <v>42</v>
      </c>
      <c r="E59" s="206">
        <v>-29</v>
      </c>
      <c r="F59" s="206">
        <v>18</v>
      </c>
      <c r="G59" s="206">
        <v>-36</v>
      </c>
      <c r="H59" s="206">
        <v>-6</v>
      </c>
      <c r="I59" s="206">
        <v>58</v>
      </c>
      <c r="J59" s="206">
        <v>-49</v>
      </c>
      <c r="K59" s="206">
        <v>-7</v>
      </c>
      <c r="L59" s="207">
        <v>-7</v>
      </c>
    </row>
  </sheetData>
  <mergeCells count="1">
    <mergeCell ref="A1:B1"/>
  </mergeCells>
  <phoneticPr fontId="2"/>
  <pageMargins left="0.94488188976377963" right="0.6692913385826772" top="1.1417322834645669" bottom="0.43307086614173229" header="0.74803149606299213" footer="0.31496062992125984"/>
  <pageSetup paperSize="9" scale="94" orientation="portrait" r:id="rId1"/>
  <headerFooter alignWithMargins="0">
    <oddHeader>&amp;C&amp;14第６表　町丁別人口の推移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8"/>
  <sheetViews>
    <sheetView view="pageLayout" zoomScaleNormal="100" zoomScaleSheetLayoutView="115" workbookViewId="0">
      <selection sqref="A1:B1"/>
    </sheetView>
  </sheetViews>
  <sheetFormatPr defaultColWidth="9" defaultRowHeight="11"/>
  <cols>
    <col min="1" max="1" width="7.08984375" style="19" customWidth="1"/>
    <col min="2" max="2" width="7.08984375" style="66" customWidth="1"/>
    <col min="3" max="5" width="7.08984375" style="19" customWidth="1"/>
    <col min="6" max="7" width="7.08984375" style="8" customWidth="1"/>
    <col min="8" max="13" width="7.08984375" style="19" customWidth="1"/>
    <col min="14" max="16384" width="9" style="19"/>
  </cols>
  <sheetData>
    <row r="1" spans="1:13" ht="22.5" customHeight="1">
      <c r="A1" s="478" t="s">
        <v>170</v>
      </c>
      <c r="B1" s="479"/>
      <c r="C1" s="194" t="s">
        <v>178</v>
      </c>
      <c r="D1" s="195">
        <v>29</v>
      </c>
      <c r="E1" s="196">
        <v>30</v>
      </c>
      <c r="F1" s="197">
        <v>31</v>
      </c>
      <c r="G1" s="197" t="s">
        <v>165</v>
      </c>
      <c r="H1" s="197">
        <v>3</v>
      </c>
      <c r="I1" s="197">
        <v>4</v>
      </c>
      <c r="J1" s="197">
        <v>5</v>
      </c>
      <c r="K1" s="197">
        <v>6</v>
      </c>
      <c r="L1" s="198">
        <v>7</v>
      </c>
      <c r="M1" s="164"/>
    </row>
    <row r="2" spans="1:13" ht="13.5" customHeight="1">
      <c r="A2" s="96" t="s">
        <v>43</v>
      </c>
      <c r="B2" s="89" t="s">
        <v>10</v>
      </c>
      <c r="C2" s="65">
        <v>7583</v>
      </c>
      <c r="D2" s="65">
        <v>7477</v>
      </c>
      <c r="E2" s="65">
        <v>7458</v>
      </c>
      <c r="F2" s="114">
        <v>7501</v>
      </c>
      <c r="G2" s="114">
        <v>7594</v>
      </c>
      <c r="H2" s="114">
        <v>7679</v>
      </c>
      <c r="I2" s="114">
        <v>7723</v>
      </c>
      <c r="J2" s="114">
        <v>7832</v>
      </c>
      <c r="K2" s="114">
        <v>7849</v>
      </c>
      <c r="L2" s="199">
        <v>7879</v>
      </c>
      <c r="M2" s="53"/>
    </row>
    <row r="3" spans="1:13" ht="13.5" customHeight="1">
      <c r="A3" s="97"/>
      <c r="B3" s="92" t="s">
        <v>132</v>
      </c>
      <c r="C3" s="200">
        <v>-122</v>
      </c>
      <c r="D3" s="200">
        <v>-106</v>
      </c>
      <c r="E3" s="200">
        <v>-19</v>
      </c>
      <c r="F3" s="201">
        <v>43</v>
      </c>
      <c r="G3" s="201">
        <v>93</v>
      </c>
      <c r="H3" s="201">
        <v>85</v>
      </c>
      <c r="I3" s="201">
        <v>44</v>
      </c>
      <c r="J3" s="201">
        <v>109</v>
      </c>
      <c r="K3" s="201">
        <v>17</v>
      </c>
      <c r="L3" s="202">
        <v>30</v>
      </c>
      <c r="M3" s="8"/>
    </row>
    <row r="4" spans="1:13" ht="13.5" customHeight="1">
      <c r="A4" s="96" t="s">
        <v>39</v>
      </c>
      <c r="B4" s="89" t="s">
        <v>10</v>
      </c>
      <c r="C4" s="7">
        <v>1418</v>
      </c>
      <c r="D4" s="7">
        <v>1438</v>
      </c>
      <c r="E4" s="7">
        <v>1443</v>
      </c>
      <c r="F4" s="8">
        <v>1464</v>
      </c>
      <c r="G4" s="8">
        <v>1570</v>
      </c>
      <c r="H4" s="8">
        <v>1581</v>
      </c>
      <c r="I4" s="8">
        <v>1582</v>
      </c>
      <c r="J4" s="8">
        <v>1576</v>
      </c>
      <c r="K4" s="8">
        <v>1536</v>
      </c>
      <c r="L4" s="203">
        <v>1530</v>
      </c>
      <c r="M4" s="8"/>
    </row>
    <row r="5" spans="1:13" ht="13.5" customHeight="1">
      <c r="A5" s="97"/>
      <c r="B5" s="92" t="s">
        <v>132</v>
      </c>
      <c r="C5" s="200">
        <v>-14</v>
      </c>
      <c r="D5" s="200">
        <v>20</v>
      </c>
      <c r="E5" s="200">
        <v>5</v>
      </c>
      <c r="F5" s="201">
        <v>21</v>
      </c>
      <c r="G5" s="201">
        <v>106</v>
      </c>
      <c r="H5" s="201">
        <v>11</v>
      </c>
      <c r="I5" s="201">
        <v>1</v>
      </c>
      <c r="J5" s="201">
        <v>-6</v>
      </c>
      <c r="K5" s="201">
        <v>-40</v>
      </c>
      <c r="L5" s="202">
        <v>-6</v>
      </c>
      <c r="M5" s="8"/>
    </row>
    <row r="6" spans="1:13" ht="13.5" customHeight="1">
      <c r="A6" s="96" t="s">
        <v>20</v>
      </c>
      <c r="B6" s="89" t="s">
        <v>10</v>
      </c>
      <c r="C6" s="7">
        <v>2022</v>
      </c>
      <c r="D6" s="7">
        <v>2003</v>
      </c>
      <c r="E6" s="7">
        <v>2045</v>
      </c>
      <c r="F6" s="8">
        <v>2070</v>
      </c>
      <c r="G6" s="8">
        <v>2062</v>
      </c>
      <c r="H6" s="8">
        <v>2069</v>
      </c>
      <c r="I6" s="8">
        <v>2077</v>
      </c>
      <c r="J6" s="8">
        <v>2154</v>
      </c>
      <c r="K6" s="8">
        <v>2193</v>
      </c>
      <c r="L6" s="203">
        <v>2199</v>
      </c>
      <c r="M6" s="8"/>
    </row>
    <row r="7" spans="1:13" ht="13.5" customHeight="1">
      <c r="A7" s="97"/>
      <c r="B7" s="92" t="s">
        <v>132</v>
      </c>
      <c r="C7" s="200">
        <v>38</v>
      </c>
      <c r="D7" s="200">
        <v>-19</v>
      </c>
      <c r="E7" s="200">
        <v>42</v>
      </c>
      <c r="F7" s="201">
        <v>25</v>
      </c>
      <c r="G7" s="201">
        <v>-8</v>
      </c>
      <c r="H7" s="201">
        <v>7</v>
      </c>
      <c r="I7" s="201">
        <v>8</v>
      </c>
      <c r="J7" s="201">
        <v>77</v>
      </c>
      <c r="K7" s="201">
        <v>39</v>
      </c>
      <c r="L7" s="202">
        <v>6</v>
      </c>
      <c r="M7" s="8"/>
    </row>
    <row r="8" spans="1:13" ht="13.5" customHeight="1">
      <c r="A8" s="96" t="s">
        <v>21</v>
      </c>
      <c r="B8" s="89" t="s">
        <v>10</v>
      </c>
      <c r="C8" s="7">
        <v>2124</v>
      </c>
      <c r="D8" s="7">
        <v>2080</v>
      </c>
      <c r="E8" s="7">
        <v>2035</v>
      </c>
      <c r="F8" s="8">
        <v>1998</v>
      </c>
      <c r="G8" s="8">
        <v>1992</v>
      </c>
      <c r="H8" s="8">
        <v>2039</v>
      </c>
      <c r="I8" s="8">
        <v>2081</v>
      </c>
      <c r="J8" s="8">
        <v>2088</v>
      </c>
      <c r="K8" s="8">
        <v>2073</v>
      </c>
      <c r="L8" s="203">
        <v>2063</v>
      </c>
      <c r="M8" s="8"/>
    </row>
    <row r="9" spans="1:13" ht="13.5" customHeight="1">
      <c r="A9" s="97"/>
      <c r="B9" s="92" t="s">
        <v>132</v>
      </c>
      <c r="C9" s="200">
        <v>-130</v>
      </c>
      <c r="D9" s="200">
        <v>-44</v>
      </c>
      <c r="E9" s="200">
        <v>-45</v>
      </c>
      <c r="F9" s="201">
        <v>-37</v>
      </c>
      <c r="G9" s="201">
        <v>-6</v>
      </c>
      <c r="H9" s="201">
        <v>47</v>
      </c>
      <c r="I9" s="201">
        <v>42</v>
      </c>
      <c r="J9" s="201">
        <v>7</v>
      </c>
      <c r="K9" s="201">
        <v>-15</v>
      </c>
      <c r="L9" s="202">
        <v>-10</v>
      </c>
      <c r="M9" s="8"/>
    </row>
    <row r="10" spans="1:13" ht="13.5" customHeight="1">
      <c r="A10" s="96" t="s">
        <v>22</v>
      </c>
      <c r="B10" s="89" t="s">
        <v>10</v>
      </c>
      <c r="C10" s="7">
        <v>2019</v>
      </c>
      <c r="D10" s="7">
        <v>1956</v>
      </c>
      <c r="E10" s="7">
        <v>1935</v>
      </c>
      <c r="F10" s="8">
        <v>1969</v>
      </c>
      <c r="G10" s="8">
        <v>1970</v>
      </c>
      <c r="H10" s="8">
        <v>1990</v>
      </c>
      <c r="I10" s="8">
        <v>1983</v>
      </c>
      <c r="J10" s="8">
        <v>2014</v>
      </c>
      <c r="K10" s="8">
        <v>2047</v>
      </c>
      <c r="L10" s="203">
        <v>2087</v>
      </c>
      <c r="M10" s="8"/>
    </row>
    <row r="11" spans="1:13" ht="13.5" customHeight="1">
      <c r="A11" s="98"/>
      <c r="B11" s="91" t="s">
        <v>132</v>
      </c>
      <c r="C11" s="200">
        <v>-16</v>
      </c>
      <c r="D11" s="200">
        <v>-63</v>
      </c>
      <c r="E11" s="200">
        <v>-21</v>
      </c>
      <c r="F11" s="201">
        <v>34</v>
      </c>
      <c r="G11" s="201">
        <v>1</v>
      </c>
      <c r="H11" s="205">
        <v>20</v>
      </c>
      <c r="I11" s="205">
        <v>-7</v>
      </c>
      <c r="J11" s="205">
        <v>31</v>
      </c>
      <c r="K11" s="201">
        <v>33</v>
      </c>
      <c r="L11" s="202">
        <v>40</v>
      </c>
      <c r="M11" s="8"/>
    </row>
    <row r="12" spans="1:13" ht="13.5" customHeight="1">
      <c r="A12" s="96" t="s">
        <v>44</v>
      </c>
      <c r="B12" s="89" t="s">
        <v>10</v>
      </c>
      <c r="C12" s="65">
        <v>16026</v>
      </c>
      <c r="D12" s="65">
        <v>16152</v>
      </c>
      <c r="E12" s="65">
        <v>16227</v>
      </c>
      <c r="F12" s="114">
        <v>16168</v>
      </c>
      <c r="G12" s="114">
        <v>16188</v>
      </c>
      <c r="H12" s="114">
        <v>16038</v>
      </c>
      <c r="I12" s="114">
        <v>15912</v>
      </c>
      <c r="J12" s="114">
        <v>15938</v>
      </c>
      <c r="K12" s="114">
        <v>15966</v>
      </c>
      <c r="L12" s="199">
        <v>15949</v>
      </c>
      <c r="M12" s="53"/>
    </row>
    <row r="13" spans="1:13" ht="13.5" customHeight="1">
      <c r="A13" s="97"/>
      <c r="B13" s="92" t="s">
        <v>132</v>
      </c>
      <c r="C13" s="200">
        <v>89</v>
      </c>
      <c r="D13" s="200">
        <v>126</v>
      </c>
      <c r="E13" s="200">
        <v>75</v>
      </c>
      <c r="F13" s="201">
        <v>-59</v>
      </c>
      <c r="G13" s="201">
        <v>20</v>
      </c>
      <c r="H13" s="201">
        <v>-150</v>
      </c>
      <c r="I13" s="201">
        <v>-126</v>
      </c>
      <c r="J13" s="201">
        <v>26</v>
      </c>
      <c r="K13" s="201">
        <v>28</v>
      </c>
      <c r="L13" s="202">
        <v>-17</v>
      </c>
      <c r="M13" s="8"/>
    </row>
    <row r="14" spans="1:13" ht="13.5" customHeight="1">
      <c r="A14" s="96" t="s">
        <v>39</v>
      </c>
      <c r="B14" s="89" t="s">
        <v>10</v>
      </c>
      <c r="C14" s="7">
        <v>2126</v>
      </c>
      <c r="D14" s="7">
        <v>2162</v>
      </c>
      <c r="E14" s="7">
        <v>2178</v>
      </c>
      <c r="F14" s="8">
        <v>2162</v>
      </c>
      <c r="G14" s="8">
        <v>2123</v>
      </c>
      <c r="H14" s="8">
        <v>2145</v>
      </c>
      <c r="I14" s="8">
        <v>2145</v>
      </c>
      <c r="J14" s="8">
        <v>2142</v>
      </c>
      <c r="K14" s="8">
        <v>2160</v>
      </c>
      <c r="L14" s="203">
        <v>2136</v>
      </c>
      <c r="M14" s="8"/>
    </row>
    <row r="15" spans="1:13" ht="13.5" customHeight="1">
      <c r="A15" s="97"/>
      <c r="B15" s="92" t="s">
        <v>132</v>
      </c>
      <c r="C15" s="200">
        <v>-10</v>
      </c>
      <c r="D15" s="200">
        <v>36</v>
      </c>
      <c r="E15" s="200">
        <v>16</v>
      </c>
      <c r="F15" s="201">
        <v>-16</v>
      </c>
      <c r="G15" s="201">
        <v>-39</v>
      </c>
      <c r="H15" s="201">
        <v>22</v>
      </c>
      <c r="I15" s="201">
        <v>0</v>
      </c>
      <c r="J15" s="201">
        <v>-3</v>
      </c>
      <c r="K15" s="201">
        <v>18</v>
      </c>
      <c r="L15" s="202">
        <v>-24</v>
      </c>
      <c r="M15" s="8"/>
    </row>
    <row r="16" spans="1:13" ht="13.5" customHeight="1">
      <c r="A16" s="96" t="s">
        <v>20</v>
      </c>
      <c r="B16" s="89" t="s">
        <v>10</v>
      </c>
      <c r="C16" s="7">
        <v>1508</v>
      </c>
      <c r="D16" s="7">
        <v>1520</v>
      </c>
      <c r="E16" s="7">
        <v>1520</v>
      </c>
      <c r="F16" s="8">
        <v>1530</v>
      </c>
      <c r="G16" s="8">
        <v>1572</v>
      </c>
      <c r="H16" s="8">
        <v>1583</v>
      </c>
      <c r="I16" s="8">
        <v>1566</v>
      </c>
      <c r="J16" s="8">
        <v>1558</v>
      </c>
      <c r="K16" s="8">
        <v>1543</v>
      </c>
      <c r="L16" s="203">
        <v>1531</v>
      </c>
      <c r="M16" s="8"/>
    </row>
    <row r="17" spans="1:13" ht="13.5" customHeight="1">
      <c r="A17" s="97"/>
      <c r="B17" s="92" t="s">
        <v>132</v>
      </c>
      <c r="C17" s="200">
        <v>17</v>
      </c>
      <c r="D17" s="200">
        <v>12</v>
      </c>
      <c r="E17" s="200">
        <v>0</v>
      </c>
      <c r="F17" s="201">
        <v>10</v>
      </c>
      <c r="G17" s="201">
        <v>42</v>
      </c>
      <c r="H17" s="201">
        <v>11</v>
      </c>
      <c r="I17" s="201">
        <v>-17</v>
      </c>
      <c r="J17" s="201">
        <v>-8</v>
      </c>
      <c r="K17" s="201">
        <v>-15</v>
      </c>
      <c r="L17" s="202">
        <v>-12</v>
      </c>
      <c r="M17" s="8"/>
    </row>
    <row r="18" spans="1:13" ht="13.5" customHeight="1">
      <c r="A18" s="96" t="s">
        <v>21</v>
      </c>
      <c r="B18" s="89" t="s">
        <v>10</v>
      </c>
      <c r="C18" s="7">
        <v>2076</v>
      </c>
      <c r="D18" s="7">
        <v>2084</v>
      </c>
      <c r="E18" s="7">
        <v>2074</v>
      </c>
      <c r="F18" s="8">
        <v>2050</v>
      </c>
      <c r="G18" s="8">
        <v>2084</v>
      </c>
      <c r="H18" s="8">
        <v>2048</v>
      </c>
      <c r="I18" s="8">
        <v>2045</v>
      </c>
      <c r="J18" s="8">
        <v>2093</v>
      </c>
      <c r="K18" s="8">
        <v>2117</v>
      </c>
      <c r="L18" s="203">
        <v>2226</v>
      </c>
      <c r="M18" s="8"/>
    </row>
    <row r="19" spans="1:13" ht="13.5" customHeight="1">
      <c r="A19" s="97"/>
      <c r="B19" s="92" t="s">
        <v>132</v>
      </c>
      <c r="C19" s="200">
        <v>40</v>
      </c>
      <c r="D19" s="200">
        <v>8</v>
      </c>
      <c r="E19" s="200">
        <v>-10</v>
      </c>
      <c r="F19" s="201">
        <v>-24</v>
      </c>
      <c r="G19" s="201">
        <v>34</v>
      </c>
      <c r="H19" s="201">
        <v>-36</v>
      </c>
      <c r="I19" s="201">
        <v>-3</v>
      </c>
      <c r="J19" s="201">
        <v>48</v>
      </c>
      <c r="K19" s="201">
        <v>24</v>
      </c>
      <c r="L19" s="202">
        <v>109</v>
      </c>
      <c r="M19" s="8"/>
    </row>
    <row r="20" spans="1:13" ht="13.5" customHeight="1">
      <c r="A20" s="96" t="s">
        <v>22</v>
      </c>
      <c r="B20" s="89" t="s">
        <v>10</v>
      </c>
      <c r="C20" s="7">
        <v>3315</v>
      </c>
      <c r="D20" s="7">
        <v>3378</v>
      </c>
      <c r="E20" s="7">
        <v>3367</v>
      </c>
      <c r="F20" s="8">
        <v>3372</v>
      </c>
      <c r="G20" s="8">
        <v>3344</v>
      </c>
      <c r="H20" s="8">
        <v>3333</v>
      </c>
      <c r="I20" s="8">
        <v>3324</v>
      </c>
      <c r="J20" s="8">
        <v>3283</v>
      </c>
      <c r="K20" s="8">
        <v>3249</v>
      </c>
      <c r="L20" s="203">
        <v>3285</v>
      </c>
      <c r="M20" s="8"/>
    </row>
    <row r="21" spans="1:13" ht="13.5" customHeight="1">
      <c r="A21" s="97"/>
      <c r="B21" s="92" t="s">
        <v>132</v>
      </c>
      <c r="C21" s="200">
        <v>154</v>
      </c>
      <c r="D21" s="200">
        <v>63</v>
      </c>
      <c r="E21" s="200">
        <v>-11</v>
      </c>
      <c r="F21" s="201">
        <v>5</v>
      </c>
      <c r="G21" s="201">
        <v>-28</v>
      </c>
      <c r="H21" s="201">
        <v>-11</v>
      </c>
      <c r="I21" s="201">
        <v>-9</v>
      </c>
      <c r="J21" s="201">
        <v>-41</v>
      </c>
      <c r="K21" s="201">
        <v>-34</v>
      </c>
      <c r="L21" s="202">
        <v>36</v>
      </c>
      <c r="M21" s="8"/>
    </row>
    <row r="22" spans="1:13" ht="13.5" customHeight="1">
      <c r="A22" s="96" t="s">
        <v>23</v>
      </c>
      <c r="B22" s="89" t="s">
        <v>10</v>
      </c>
      <c r="C22" s="7">
        <v>2545</v>
      </c>
      <c r="D22" s="7">
        <v>2566</v>
      </c>
      <c r="E22" s="7">
        <v>2617</v>
      </c>
      <c r="F22" s="8">
        <v>2645</v>
      </c>
      <c r="G22" s="8">
        <v>2652</v>
      </c>
      <c r="H22" s="8">
        <v>2612</v>
      </c>
      <c r="I22" s="8">
        <v>2563</v>
      </c>
      <c r="J22" s="8">
        <v>2546</v>
      </c>
      <c r="K22" s="8">
        <v>2597</v>
      </c>
      <c r="L22" s="203">
        <v>2522</v>
      </c>
      <c r="M22" s="8"/>
    </row>
    <row r="23" spans="1:13" ht="13.5" customHeight="1">
      <c r="A23" s="97"/>
      <c r="B23" s="92" t="s">
        <v>132</v>
      </c>
      <c r="C23" s="200">
        <v>55</v>
      </c>
      <c r="D23" s="200">
        <v>21</v>
      </c>
      <c r="E23" s="200">
        <v>51</v>
      </c>
      <c r="F23" s="201">
        <v>28</v>
      </c>
      <c r="G23" s="201">
        <v>7</v>
      </c>
      <c r="H23" s="201">
        <v>-40</v>
      </c>
      <c r="I23" s="201">
        <v>-49</v>
      </c>
      <c r="J23" s="201">
        <v>-17</v>
      </c>
      <c r="K23" s="201">
        <v>51</v>
      </c>
      <c r="L23" s="202">
        <v>-75</v>
      </c>
      <c r="M23" s="8"/>
    </row>
    <row r="24" spans="1:13" ht="13.5" customHeight="1">
      <c r="A24" s="96" t="s">
        <v>24</v>
      </c>
      <c r="B24" s="89" t="s">
        <v>10</v>
      </c>
      <c r="C24" s="7">
        <v>4456</v>
      </c>
      <c r="D24" s="7">
        <v>4442</v>
      </c>
      <c r="E24" s="7">
        <v>4471</v>
      </c>
      <c r="F24" s="8">
        <v>4409</v>
      </c>
      <c r="G24" s="8">
        <v>4413</v>
      </c>
      <c r="H24" s="8">
        <v>4317</v>
      </c>
      <c r="I24" s="8">
        <v>4269</v>
      </c>
      <c r="J24" s="8">
        <v>4316</v>
      </c>
      <c r="K24" s="8">
        <v>4300</v>
      </c>
      <c r="L24" s="203">
        <v>4249</v>
      </c>
      <c r="M24" s="8"/>
    </row>
    <row r="25" spans="1:13" ht="13.5" customHeight="1">
      <c r="A25" s="98"/>
      <c r="B25" s="91" t="s">
        <v>132</v>
      </c>
      <c r="C25" s="200">
        <v>-167</v>
      </c>
      <c r="D25" s="200">
        <v>-14</v>
      </c>
      <c r="E25" s="200">
        <v>29</v>
      </c>
      <c r="F25" s="201">
        <v>-62</v>
      </c>
      <c r="G25" s="201">
        <v>4</v>
      </c>
      <c r="H25" s="201">
        <v>-96</v>
      </c>
      <c r="I25" s="201">
        <v>-48</v>
      </c>
      <c r="J25" s="201">
        <v>47</v>
      </c>
      <c r="K25" s="201">
        <v>-16</v>
      </c>
      <c r="L25" s="202">
        <v>-51</v>
      </c>
      <c r="M25" s="8"/>
    </row>
    <row r="26" spans="1:13" ht="13.5" customHeight="1">
      <c r="A26" s="96" t="s">
        <v>45</v>
      </c>
      <c r="B26" s="89" t="s">
        <v>10</v>
      </c>
      <c r="C26" s="65">
        <v>25647</v>
      </c>
      <c r="D26" s="65">
        <v>25678</v>
      </c>
      <c r="E26" s="65">
        <v>25583</v>
      </c>
      <c r="F26" s="114">
        <v>25687</v>
      </c>
      <c r="G26" s="114">
        <v>25915</v>
      </c>
      <c r="H26" s="114">
        <v>25921</v>
      </c>
      <c r="I26" s="114">
        <v>25882</v>
      </c>
      <c r="J26" s="114">
        <v>25819</v>
      </c>
      <c r="K26" s="114">
        <v>25727</v>
      </c>
      <c r="L26" s="199">
        <v>25857</v>
      </c>
      <c r="M26" s="53"/>
    </row>
    <row r="27" spans="1:13" ht="13.5" customHeight="1">
      <c r="A27" s="97"/>
      <c r="B27" s="92" t="s">
        <v>132</v>
      </c>
      <c r="C27" s="200">
        <v>158</v>
      </c>
      <c r="D27" s="200">
        <v>31</v>
      </c>
      <c r="E27" s="200">
        <v>-95</v>
      </c>
      <c r="F27" s="201">
        <v>104</v>
      </c>
      <c r="G27" s="201">
        <v>228</v>
      </c>
      <c r="H27" s="201">
        <v>6</v>
      </c>
      <c r="I27" s="201">
        <v>-39</v>
      </c>
      <c r="J27" s="201">
        <v>-63</v>
      </c>
      <c r="K27" s="201">
        <v>-92</v>
      </c>
      <c r="L27" s="202">
        <v>130</v>
      </c>
      <c r="M27" s="8"/>
    </row>
    <row r="28" spans="1:13" ht="13.5" customHeight="1">
      <c r="A28" s="96" t="s">
        <v>39</v>
      </c>
      <c r="B28" s="89" t="s">
        <v>10</v>
      </c>
      <c r="C28" s="7">
        <v>3024</v>
      </c>
      <c r="D28" s="7">
        <v>3090</v>
      </c>
      <c r="E28" s="7">
        <v>3154</v>
      </c>
      <c r="F28" s="8">
        <v>3126</v>
      </c>
      <c r="G28" s="8">
        <v>3172</v>
      </c>
      <c r="H28" s="8">
        <v>3249</v>
      </c>
      <c r="I28" s="8">
        <v>3198</v>
      </c>
      <c r="J28" s="8">
        <v>3160</v>
      </c>
      <c r="K28" s="8">
        <v>3154</v>
      </c>
      <c r="L28" s="203">
        <v>3202</v>
      </c>
      <c r="M28" s="8"/>
    </row>
    <row r="29" spans="1:13" ht="13.5" customHeight="1">
      <c r="A29" s="97"/>
      <c r="B29" s="92" t="s">
        <v>132</v>
      </c>
      <c r="C29" s="200">
        <v>91</v>
      </c>
      <c r="D29" s="200">
        <v>66</v>
      </c>
      <c r="E29" s="200">
        <v>64</v>
      </c>
      <c r="F29" s="201">
        <v>-28</v>
      </c>
      <c r="G29" s="201">
        <v>46</v>
      </c>
      <c r="H29" s="201">
        <v>77</v>
      </c>
      <c r="I29" s="201">
        <v>-51</v>
      </c>
      <c r="J29" s="201">
        <v>-38</v>
      </c>
      <c r="K29" s="201">
        <v>-6</v>
      </c>
      <c r="L29" s="202">
        <v>48</v>
      </c>
      <c r="M29" s="8"/>
    </row>
    <row r="30" spans="1:13" ht="13.5" customHeight="1">
      <c r="A30" s="96" t="s">
        <v>20</v>
      </c>
      <c r="B30" s="89" t="s">
        <v>10</v>
      </c>
      <c r="C30" s="7">
        <v>2348</v>
      </c>
      <c r="D30" s="7">
        <v>2346</v>
      </c>
      <c r="E30" s="7">
        <v>2328</v>
      </c>
      <c r="F30" s="8">
        <v>2295</v>
      </c>
      <c r="G30" s="8">
        <v>2293</v>
      </c>
      <c r="H30" s="8">
        <v>2290</v>
      </c>
      <c r="I30" s="8">
        <v>2369</v>
      </c>
      <c r="J30" s="8">
        <v>2351</v>
      </c>
      <c r="K30" s="8">
        <v>2402</v>
      </c>
      <c r="L30" s="203">
        <v>2442</v>
      </c>
      <c r="M30" s="8"/>
    </row>
    <row r="31" spans="1:13" ht="13.5" customHeight="1">
      <c r="A31" s="97"/>
      <c r="B31" s="92" t="s">
        <v>132</v>
      </c>
      <c r="C31" s="200">
        <v>-2</v>
      </c>
      <c r="D31" s="200">
        <v>-2</v>
      </c>
      <c r="E31" s="200">
        <v>-18</v>
      </c>
      <c r="F31" s="201">
        <v>-33</v>
      </c>
      <c r="G31" s="201">
        <v>-2</v>
      </c>
      <c r="H31" s="201">
        <v>-3</v>
      </c>
      <c r="I31" s="201">
        <v>79</v>
      </c>
      <c r="J31" s="201">
        <v>-18</v>
      </c>
      <c r="K31" s="201">
        <v>51</v>
      </c>
      <c r="L31" s="202">
        <v>40</v>
      </c>
      <c r="M31" s="8"/>
    </row>
    <row r="32" spans="1:13" ht="13.5" customHeight="1">
      <c r="A32" s="96" t="s">
        <v>21</v>
      </c>
      <c r="B32" s="89" t="s">
        <v>10</v>
      </c>
      <c r="C32" s="7">
        <v>1595</v>
      </c>
      <c r="D32" s="7">
        <v>1597</v>
      </c>
      <c r="E32" s="7">
        <v>1554</v>
      </c>
      <c r="F32" s="8">
        <v>1557</v>
      </c>
      <c r="G32" s="8">
        <v>1736</v>
      </c>
      <c r="H32" s="8">
        <v>1808</v>
      </c>
      <c r="I32" s="8">
        <v>1833</v>
      </c>
      <c r="J32" s="8">
        <v>1865</v>
      </c>
      <c r="K32" s="8">
        <v>1873</v>
      </c>
      <c r="L32" s="203">
        <v>1870</v>
      </c>
      <c r="M32" s="8"/>
    </row>
    <row r="33" spans="1:13" ht="13.5" customHeight="1">
      <c r="A33" s="97"/>
      <c r="B33" s="92" t="s">
        <v>132</v>
      </c>
      <c r="C33" s="200">
        <v>-53</v>
      </c>
      <c r="D33" s="200">
        <v>2</v>
      </c>
      <c r="E33" s="200">
        <v>-43</v>
      </c>
      <c r="F33" s="201">
        <v>3</v>
      </c>
      <c r="G33" s="201">
        <v>179</v>
      </c>
      <c r="H33" s="201">
        <v>72</v>
      </c>
      <c r="I33" s="201">
        <v>25</v>
      </c>
      <c r="J33" s="201">
        <v>32</v>
      </c>
      <c r="K33" s="201">
        <v>8</v>
      </c>
      <c r="L33" s="202">
        <v>-3</v>
      </c>
      <c r="M33" s="8"/>
    </row>
    <row r="34" spans="1:13" ht="13.5" customHeight="1">
      <c r="A34" s="96" t="s">
        <v>22</v>
      </c>
      <c r="B34" s="89" t="s">
        <v>10</v>
      </c>
      <c r="C34" s="7">
        <v>3201</v>
      </c>
      <c r="D34" s="7">
        <v>3182</v>
      </c>
      <c r="E34" s="7">
        <v>3161</v>
      </c>
      <c r="F34" s="8">
        <v>3294</v>
      </c>
      <c r="G34" s="8">
        <v>3309</v>
      </c>
      <c r="H34" s="8">
        <v>3261</v>
      </c>
      <c r="I34" s="8">
        <v>3250</v>
      </c>
      <c r="J34" s="8">
        <v>3206</v>
      </c>
      <c r="K34" s="8">
        <v>3177</v>
      </c>
      <c r="L34" s="203">
        <v>3253</v>
      </c>
      <c r="M34" s="8"/>
    </row>
    <row r="35" spans="1:13" ht="13.5" customHeight="1">
      <c r="A35" s="97"/>
      <c r="B35" s="92" t="s">
        <v>132</v>
      </c>
      <c r="C35" s="200">
        <v>41</v>
      </c>
      <c r="D35" s="200">
        <v>-19</v>
      </c>
      <c r="E35" s="200">
        <v>-21</v>
      </c>
      <c r="F35" s="201">
        <v>133</v>
      </c>
      <c r="G35" s="201">
        <v>15</v>
      </c>
      <c r="H35" s="201">
        <v>-48</v>
      </c>
      <c r="I35" s="201">
        <v>-11</v>
      </c>
      <c r="J35" s="201">
        <v>-44</v>
      </c>
      <c r="K35" s="201">
        <v>-29</v>
      </c>
      <c r="L35" s="202">
        <v>76</v>
      </c>
      <c r="M35" s="8"/>
    </row>
    <row r="36" spans="1:13" ht="13.5" customHeight="1">
      <c r="A36" s="96" t="s">
        <v>23</v>
      </c>
      <c r="B36" s="89" t="s">
        <v>10</v>
      </c>
      <c r="C36" s="7">
        <v>2705</v>
      </c>
      <c r="D36" s="7">
        <v>2725</v>
      </c>
      <c r="E36" s="7">
        <v>2759</v>
      </c>
      <c r="F36" s="8">
        <v>2743</v>
      </c>
      <c r="G36" s="8">
        <v>2726</v>
      </c>
      <c r="H36" s="8">
        <v>2748</v>
      </c>
      <c r="I36" s="8">
        <v>2735</v>
      </c>
      <c r="J36" s="8">
        <v>2762</v>
      </c>
      <c r="K36" s="8">
        <v>2775</v>
      </c>
      <c r="L36" s="203">
        <v>2722</v>
      </c>
      <c r="M36" s="8"/>
    </row>
    <row r="37" spans="1:13" ht="13.5" customHeight="1">
      <c r="A37" s="97"/>
      <c r="B37" s="92" t="s">
        <v>132</v>
      </c>
      <c r="C37" s="200">
        <v>-31</v>
      </c>
      <c r="D37" s="200">
        <v>20</v>
      </c>
      <c r="E37" s="200">
        <v>34</v>
      </c>
      <c r="F37" s="201">
        <v>-16</v>
      </c>
      <c r="G37" s="201">
        <v>-17</v>
      </c>
      <c r="H37" s="201">
        <v>22</v>
      </c>
      <c r="I37" s="201">
        <v>-13</v>
      </c>
      <c r="J37" s="201">
        <v>27</v>
      </c>
      <c r="K37" s="201">
        <v>13</v>
      </c>
      <c r="L37" s="202">
        <v>-53</v>
      </c>
      <c r="M37" s="8"/>
    </row>
    <row r="38" spans="1:13" ht="13.5" customHeight="1">
      <c r="A38" s="96" t="s">
        <v>24</v>
      </c>
      <c r="B38" s="89" t="s">
        <v>10</v>
      </c>
      <c r="C38" s="7">
        <v>3087</v>
      </c>
      <c r="D38" s="7">
        <v>3055</v>
      </c>
      <c r="E38" s="7">
        <v>3019</v>
      </c>
      <c r="F38" s="8">
        <v>3089</v>
      </c>
      <c r="G38" s="8">
        <v>3108</v>
      </c>
      <c r="H38" s="8">
        <v>3050</v>
      </c>
      <c r="I38" s="8">
        <v>3009</v>
      </c>
      <c r="J38" s="8">
        <v>2978</v>
      </c>
      <c r="K38" s="8">
        <v>2972</v>
      </c>
      <c r="L38" s="203">
        <v>3037</v>
      </c>
      <c r="M38" s="8"/>
    </row>
    <row r="39" spans="1:13" ht="13.5" customHeight="1">
      <c r="A39" s="97"/>
      <c r="B39" s="92" t="s">
        <v>132</v>
      </c>
      <c r="C39" s="200">
        <v>-8</v>
      </c>
      <c r="D39" s="200">
        <v>-32</v>
      </c>
      <c r="E39" s="200">
        <v>-36</v>
      </c>
      <c r="F39" s="201">
        <v>70</v>
      </c>
      <c r="G39" s="201">
        <v>19</v>
      </c>
      <c r="H39" s="201">
        <v>-58</v>
      </c>
      <c r="I39" s="201">
        <v>-41</v>
      </c>
      <c r="J39" s="201">
        <v>-31</v>
      </c>
      <c r="K39" s="201">
        <v>-6</v>
      </c>
      <c r="L39" s="202">
        <v>65</v>
      </c>
      <c r="M39" s="8"/>
    </row>
    <row r="40" spans="1:13" ht="13.5" customHeight="1">
      <c r="A40" s="96" t="s">
        <v>25</v>
      </c>
      <c r="B40" s="89" t="s">
        <v>10</v>
      </c>
      <c r="C40" s="7">
        <v>2890</v>
      </c>
      <c r="D40" s="7">
        <v>2930</v>
      </c>
      <c r="E40" s="7">
        <v>2910</v>
      </c>
      <c r="F40" s="8">
        <v>2919</v>
      </c>
      <c r="G40" s="8">
        <v>2937</v>
      </c>
      <c r="H40" s="8">
        <v>2896</v>
      </c>
      <c r="I40" s="8">
        <v>2920</v>
      </c>
      <c r="J40" s="8">
        <v>2936</v>
      </c>
      <c r="K40" s="8">
        <v>2920</v>
      </c>
      <c r="L40" s="203">
        <v>2891</v>
      </c>
      <c r="M40" s="8"/>
    </row>
    <row r="41" spans="1:13" ht="13.5" customHeight="1">
      <c r="A41" s="96"/>
      <c r="B41" s="89" t="s">
        <v>132</v>
      </c>
      <c r="C41" s="200">
        <v>38</v>
      </c>
      <c r="D41" s="200">
        <v>40</v>
      </c>
      <c r="E41" s="200">
        <v>-20</v>
      </c>
      <c r="F41" s="201">
        <v>9</v>
      </c>
      <c r="G41" s="201">
        <v>18</v>
      </c>
      <c r="H41" s="201">
        <v>-41</v>
      </c>
      <c r="I41" s="201">
        <v>24</v>
      </c>
      <c r="J41" s="201">
        <v>16</v>
      </c>
      <c r="K41" s="201">
        <v>-16</v>
      </c>
      <c r="L41" s="202">
        <v>-29</v>
      </c>
      <c r="M41" s="8"/>
    </row>
    <row r="42" spans="1:13" ht="13.5" customHeight="1">
      <c r="A42" s="101" t="s">
        <v>26</v>
      </c>
      <c r="B42" s="90" t="s">
        <v>10</v>
      </c>
      <c r="C42" s="208">
        <v>3514</v>
      </c>
      <c r="D42" s="208">
        <v>3512</v>
      </c>
      <c r="E42" s="208">
        <v>3533</v>
      </c>
      <c r="F42" s="8">
        <v>3523</v>
      </c>
      <c r="G42" s="8">
        <v>3513</v>
      </c>
      <c r="H42" s="8">
        <v>3521</v>
      </c>
      <c r="I42" s="8">
        <v>3452</v>
      </c>
      <c r="J42" s="8">
        <v>3470</v>
      </c>
      <c r="K42" s="8">
        <v>3405</v>
      </c>
      <c r="L42" s="203">
        <v>3368</v>
      </c>
      <c r="M42" s="8"/>
    </row>
    <row r="43" spans="1:13" ht="13.5" customHeight="1">
      <c r="A43" s="96"/>
      <c r="B43" s="89" t="s">
        <v>132</v>
      </c>
      <c r="C43" s="200">
        <v>122</v>
      </c>
      <c r="D43" s="200">
        <v>-2</v>
      </c>
      <c r="E43" s="200">
        <v>21</v>
      </c>
      <c r="F43" s="201">
        <v>-10</v>
      </c>
      <c r="G43" s="201">
        <v>-10</v>
      </c>
      <c r="H43" s="201">
        <v>8</v>
      </c>
      <c r="I43" s="201">
        <v>-69</v>
      </c>
      <c r="J43" s="201">
        <v>18</v>
      </c>
      <c r="K43" s="201">
        <v>-65</v>
      </c>
      <c r="L43" s="202">
        <v>-37</v>
      </c>
      <c r="M43" s="8"/>
    </row>
    <row r="44" spans="1:13" ht="13.5" customHeight="1">
      <c r="A44" s="101" t="s">
        <v>27</v>
      </c>
      <c r="B44" s="90" t="s">
        <v>10</v>
      </c>
      <c r="C44" s="208">
        <v>3283</v>
      </c>
      <c r="D44" s="208">
        <v>3241</v>
      </c>
      <c r="E44" s="208">
        <v>3165</v>
      </c>
      <c r="F44" s="8">
        <v>3141</v>
      </c>
      <c r="G44" s="8">
        <v>3121</v>
      </c>
      <c r="H44" s="8">
        <v>3098</v>
      </c>
      <c r="I44" s="8">
        <v>3116</v>
      </c>
      <c r="J44" s="8">
        <v>3091</v>
      </c>
      <c r="K44" s="8">
        <v>3049</v>
      </c>
      <c r="L44" s="203">
        <v>3072</v>
      </c>
      <c r="M44" s="8"/>
    </row>
    <row r="45" spans="1:13" ht="13.5" customHeight="1">
      <c r="A45" s="98"/>
      <c r="B45" s="91" t="s">
        <v>132</v>
      </c>
      <c r="C45" s="200">
        <v>-40</v>
      </c>
      <c r="D45" s="200">
        <v>-42</v>
      </c>
      <c r="E45" s="200">
        <v>-76</v>
      </c>
      <c r="F45" s="205">
        <v>-24</v>
      </c>
      <c r="G45" s="205">
        <v>-20</v>
      </c>
      <c r="H45" s="205">
        <v>-23</v>
      </c>
      <c r="I45" s="205">
        <v>18</v>
      </c>
      <c r="J45" s="205">
        <v>-25</v>
      </c>
      <c r="K45" s="205">
        <v>-42</v>
      </c>
      <c r="L45" s="209">
        <v>23</v>
      </c>
      <c r="M45" s="8"/>
    </row>
    <row r="46" spans="1:13" ht="13.5" customHeight="1">
      <c r="A46" s="94" t="s">
        <v>46</v>
      </c>
      <c r="B46" s="93" t="s">
        <v>10</v>
      </c>
      <c r="C46" s="65">
        <v>12219</v>
      </c>
      <c r="D46" s="65">
        <v>12336</v>
      </c>
      <c r="E46" s="65">
        <v>12480</v>
      </c>
      <c r="F46" s="8">
        <v>12648</v>
      </c>
      <c r="G46" s="8">
        <v>12662</v>
      </c>
      <c r="H46" s="8">
        <v>12798</v>
      </c>
      <c r="I46" s="8">
        <v>12678</v>
      </c>
      <c r="J46" s="8">
        <v>12672</v>
      </c>
      <c r="K46" s="8">
        <v>12754</v>
      </c>
      <c r="L46" s="203">
        <v>12726</v>
      </c>
      <c r="M46" s="8"/>
    </row>
    <row r="47" spans="1:13" ht="13.5" customHeight="1">
      <c r="A47" s="102"/>
      <c r="B47" s="89" t="s">
        <v>132</v>
      </c>
      <c r="C47" s="200">
        <v>-17</v>
      </c>
      <c r="D47" s="200">
        <v>117</v>
      </c>
      <c r="E47" s="200">
        <v>144</v>
      </c>
      <c r="F47" s="201">
        <v>168</v>
      </c>
      <c r="G47" s="201">
        <v>14</v>
      </c>
      <c r="H47" s="201">
        <v>136</v>
      </c>
      <c r="I47" s="201">
        <v>-120</v>
      </c>
      <c r="J47" s="201">
        <v>-6</v>
      </c>
      <c r="K47" s="201">
        <v>82</v>
      </c>
      <c r="L47" s="202">
        <v>-28</v>
      </c>
      <c r="M47" s="8"/>
    </row>
    <row r="48" spans="1:13" ht="13.5" customHeight="1">
      <c r="A48" s="101" t="s">
        <v>39</v>
      </c>
      <c r="B48" s="90" t="s">
        <v>10</v>
      </c>
      <c r="C48" s="208">
        <v>3687</v>
      </c>
      <c r="D48" s="208">
        <v>3749</v>
      </c>
      <c r="E48" s="208">
        <v>3822</v>
      </c>
      <c r="F48" s="8">
        <v>3856</v>
      </c>
      <c r="G48" s="8">
        <v>3808</v>
      </c>
      <c r="H48" s="8">
        <v>3841</v>
      </c>
      <c r="I48" s="8">
        <v>3793</v>
      </c>
      <c r="J48" s="8">
        <v>3778</v>
      </c>
      <c r="K48" s="8">
        <v>3785</v>
      </c>
      <c r="L48" s="203">
        <v>3830</v>
      </c>
      <c r="M48" s="8"/>
    </row>
    <row r="49" spans="1:13" ht="13.5" customHeight="1">
      <c r="A49" s="96"/>
      <c r="B49" s="89" t="s">
        <v>132</v>
      </c>
      <c r="C49" s="200">
        <v>-33</v>
      </c>
      <c r="D49" s="200">
        <v>62</v>
      </c>
      <c r="E49" s="200">
        <v>73</v>
      </c>
      <c r="F49" s="201">
        <v>34</v>
      </c>
      <c r="G49" s="201">
        <v>-48</v>
      </c>
      <c r="H49" s="201">
        <v>33</v>
      </c>
      <c r="I49" s="201">
        <v>-48</v>
      </c>
      <c r="J49" s="201">
        <v>-15</v>
      </c>
      <c r="K49" s="201">
        <v>7</v>
      </c>
      <c r="L49" s="202">
        <v>45</v>
      </c>
      <c r="M49" s="8"/>
    </row>
    <row r="50" spans="1:13" ht="13.5" customHeight="1">
      <c r="A50" s="101" t="s">
        <v>20</v>
      </c>
      <c r="B50" s="90" t="s">
        <v>10</v>
      </c>
      <c r="C50" s="208">
        <v>2456</v>
      </c>
      <c r="D50" s="208">
        <v>2460</v>
      </c>
      <c r="E50" s="208">
        <v>2573</v>
      </c>
      <c r="F50" s="8">
        <v>2593</v>
      </c>
      <c r="G50" s="8">
        <v>2573</v>
      </c>
      <c r="H50" s="8">
        <v>2596</v>
      </c>
      <c r="I50" s="8">
        <v>2529</v>
      </c>
      <c r="J50" s="8">
        <v>2539</v>
      </c>
      <c r="K50" s="8">
        <v>2523</v>
      </c>
      <c r="L50" s="203">
        <v>2501</v>
      </c>
      <c r="M50" s="8"/>
    </row>
    <row r="51" spans="1:13" ht="13.5" customHeight="1">
      <c r="A51" s="96"/>
      <c r="B51" s="89" t="s">
        <v>132</v>
      </c>
      <c r="C51" s="200">
        <v>-26</v>
      </c>
      <c r="D51" s="200">
        <v>4</v>
      </c>
      <c r="E51" s="200">
        <v>113</v>
      </c>
      <c r="F51" s="201">
        <v>20</v>
      </c>
      <c r="G51" s="201">
        <v>-20</v>
      </c>
      <c r="H51" s="201">
        <v>23</v>
      </c>
      <c r="I51" s="201">
        <v>-67</v>
      </c>
      <c r="J51" s="201">
        <v>10</v>
      </c>
      <c r="K51" s="201">
        <v>-16</v>
      </c>
      <c r="L51" s="202">
        <v>-22</v>
      </c>
      <c r="M51" s="8"/>
    </row>
    <row r="52" spans="1:13" ht="13.5" customHeight="1">
      <c r="A52" s="101" t="s">
        <v>21</v>
      </c>
      <c r="B52" s="90" t="s">
        <v>10</v>
      </c>
      <c r="C52" s="208">
        <v>2073</v>
      </c>
      <c r="D52" s="208">
        <v>2129</v>
      </c>
      <c r="E52" s="208">
        <v>2106</v>
      </c>
      <c r="F52" s="8">
        <v>2155</v>
      </c>
      <c r="G52" s="8">
        <v>2187</v>
      </c>
      <c r="H52" s="8">
        <v>2251</v>
      </c>
      <c r="I52" s="8">
        <v>2246</v>
      </c>
      <c r="J52" s="8">
        <v>2270</v>
      </c>
      <c r="K52" s="8">
        <v>2307</v>
      </c>
      <c r="L52" s="203">
        <v>2286</v>
      </c>
      <c r="M52" s="8"/>
    </row>
    <row r="53" spans="1:13" ht="13.5" customHeight="1">
      <c r="A53" s="96"/>
      <c r="B53" s="89" t="s">
        <v>132</v>
      </c>
      <c r="C53" s="200">
        <v>-19</v>
      </c>
      <c r="D53" s="200">
        <v>56</v>
      </c>
      <c r="E53" s="200">
        <v>-23</v>
      </c>
      <c r="F53" s="201">
        <v>49</v>
      </c>
      <c r="G53" s="201">
        <v>32</v>
      </c>
      <c r="H53" s="201">
        <v>64</v>
      </c>
      <c r="I53" s="201">
        <v>-5</v>
      </c>
      <c r="J53" s="201">
        <v>24</v>
      </c>
      <c r="K53" s="201">
        <v>37</v>
      </c>
      <c r="L53" s="202">
        <v>-21</v>
      </c>
      <c r="M53" s="8"/>
    </row>
    <row r="54" spans="1:13" ht="13.5" customHeight="1">
      <c r="A54" s="101" t="s">
        <v>22</v>
      </c>
      <c r="B54" s="90" t="s">
        <v>10</v>
      </c>
      <c r="C54" s="208">
        <v>3031</v>
      </c>
      <c r="D54" s="208">
        <v>3016</v>
      </c>
      <c r="E54" s="208">
        <v>3004</v>
      </c>
      <c r="F54" s="8">
        <v>3085</v>
      </c>
      <c r="G54" s="8">
        <v>3104</v>
      </c>
      <c r="H54" s="8">
        <v>3143</v>
      </c>
      <c r="I54" s="8">
        <v>3173</v>
      </c>
      <c r="J54" s="8">
        <v>3151</v>
      </c>
      <c r="K54" s="8">
        <v>3210</v>
      </c>
      <c r="L54" s="203">
        <v>3181</v>
      </c>
      <c r="M54" s="8"/>
    </row>
    <row r="55" spans="1:13" ht="13.5" customHeight="1">
      <c r="A55" s="96"/>
      <c r="B55" s="89" t="s">
        <v>132</v>
      </c>
      <c r="C55" s="200">
        <v>75</v>
      </c>
      <c r="D55" s="200">
        <v>-15</v>
      </c>
      <c r="E55" s="200">
        <v>-12</v>
      </c>
      <c r="F55" s="201">
        <v>81</v>
      </c>
      <c r="G55" s="201">
        <v>19</v>
      </c>
      <c r="H55" s="201">
        <v>39</v>
      </c>
      <c r="I55" s="201">
        <v>30</v>
      </c>
      <c r="J55" s="201">
        <v>-22</v>
      </c>
      <c r="K55" s="201">
        <v>59</v>
      </c>
      <c r="L55" s="202">
        <v>-29</v>
      </c>
      <c r="M55" s="8"/>
    </row>
    <row r="56" spans="1:13" ht="13.5" customHeight="1">
      <c r="A56" s="101" t="s">
        <v>23</v>
      </c>
      <c r="B56" s="90" t="s">
        <v>10</v>
      </c>
      <c r="C56" s="208">
        <v>972</v>
      </c>
      <c r="D56" s="208">
        <v>982</v>
      </c>
      <c r="E56" s="208">
        <v>975</v>
      </c>
      <c r="F56" s="8">
        <v>959</v>
      </c>
      <c r="G56" s="8">
        <v>990</v>
      </c>
      <c r="H56" s="8">
        <v>967</v>
      </c>
      <c r="I56" s="8">
        <v>937</v>
      </c>
      <c r="J56" s="8">
        <v>934</v>
      </c>
      <c r="K56" s="8">
        <v>929</v>
      </c>
      <c r="L56" s="203">
        <v>928</v>
      </c>
      <c r="M56" s="8"/>
    </row>
    <row r="57" spans="1:13" ht="13.5" customHeight="1" thickBot="1">
      <c r="A57" s="99"/>
      <c r="B57" s="100" t="s">
        <v>132</v>
      </c>
      <c r="C57" s="210">
        <v>-14</v>
      </c>
      <c r="D57" s="210">
        <v>10</v>
      </c>
      <c r="E57" s="210">
        <v>-7</v>
      </c>
      <c r="F57" s="206">
        <v>-16</v>
      </c>
      <c r="G57" s="206">
        <v>31</v>
      </c>
      <c r="H57" s="206">
        <v>-23</v>
      </c>
      <c r="I57" s="206">
        <v>-30</v>
      </c>
      <c r="J57" s="206">
        <v>-3</v>
      </c>
      <c r="K57" s="206">
        <v>-5</v>
      </c>
      <c r="L57" s="207">
        <v>-1</v>
      </c>
      <c r="M57" s="8"/>
    </row>
    <row r="58" spans="1:13">
      <c r="A58" s="374"/>
      <c r="B58" s="374"/>
      <c r="C58" s="374"/>
      <c r="D58" s="374"/>
      <c r="E58" s="374"/>
      <c r="F58" s="375"/>
      <c r="G58" s="375"/>
      <c r="H58" s="374"/>
      <c r="I58" s="374"/>
      <c r="J58" s="374"/>
      <c r="K58" s="374"/>
      <c r="L58" s="374"/>
    </row>
  </sheetData>
  <mergeCells count="1">
    <mergeCell ref="A1:B1"/>
  </mergeCells>
  <phoneticPr fontId="2"/>
  <pageMargins left="0.94488188976377963" right="0.6692913385826772" top="1.1417322834645669" bottom="0.43307086614173229" header="0.74803149606299213" footer="0.31496062992125984"/>
  <pageSetup paperSize="9" scale="98" orientation="portrait" r:id="rId1"/>
  <headerFooter alignWithMargins="0">
    <oddHeader>&amp;C&amp;14第６表　町丁別人口の推移（続）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4"/>
  <sheetViews>
    <sheetView view="pageLayout" zoomScaleNormal="100" zoomScaleSheetLayoutView="115" workbookViewId="0">
      <selection sqref="A1:B1"/>
    </sheetView>
  </sheetViews>
  <sheetFormatPr defaultColWidth="9" defaultRowHeight="11"/>
  <cols>
    <col min="1" max="4" width="7.08984375" style="19" customWidth="1"/>
    <col min="5" max="5" width="7.08984375" style="122" customWidth="1"/>
    <col min="6" max="6" width="7.08984375" style="8" customWidth="1"/>
    <col min="7" max="12" width="7.08984375" style="19" customWidth="1"/>
    <col min="13" max="16384" width="9" style="19"/>
  </cols>
  <sheetData>
    <row r="1" spans="1:12" ht="22.5" customHeight="1">
      <c r="A1" s="478" t="s">
        <v>171</v>
      </c>
      <c r="B1" s="479"/>
      <c r="C1" s="193" t="s">
        <v>187</v>
      </c>
      <c r="D1" s="193">
        <v>29</v>
      </c>
      <c r="E1" s="193">
        <v>30</v>
      </c>
      <c r="F1" s="193">
        <v>31</v>
      </c>
      <c r="G1" s="193" t="s">
        <v>188</v>
      </c>
      <c r="H1" s="193">
        <v>3</v>
      </c>
      <c r="I1" s="193">
        <v>4</v>
      </c>
      <c r="J1" s="193">
        <v>5</v>
      </c>
      <c r="K1" s="193">
        <v>6</v>
      </c>
      <c r="L1" s="284">
        <v>7</v>
      </c>
    </row>
    <row r="2" spans="1:12" ht="13.5" customHeight="1">
      <c r="A2" s="96" t="s">
        <v>47</v>
      </c>
      <c r="B2" s="89" t="s">
        <v>10</v>
      </c>
      <c r="C2" s="211">
        <v>7858</v>
      </c>
      <c r="D2" s="211">
        <v>7884</v>
      </c>
      <c r="E2" s="211">
        <v>7965</v>
      </c>
      <c r="F2" s="211">
        <v>7939</v>
      </c>
      <c r="G2" s="211">
        <v>8014</v>
      </c>
      <c r="H2" s="211">
        <v>8034</v>
      </c>
      <c r="I2" s="211">
        <v>8127</v>
      </c>
      <c r="J2" s="211">
        <v>8047</v>
      </c>
      <c r="K2" s="211">
        <v>8063</v>
      </c>
      <c r="L2" s="212">
        <v>8107</v>
      </c>
    </row>
    <row r="3" spans="1:12" ht="13.5" customHeight="1">
      <c r="A3" s="96"/>
      <c r="B3" s="89" t="s">
        <v>132</v>
      </c>
      <c r="C3" s="201">
        <v>52</v>
      </c>
      <c r="D3" s="201">
        <v>26</v>
      </c>
      <c r="E3" s="201">
        <v>81</v>
      </c>
      <c r="F3" s="201">
        <v>-26</v>
      </c>
      <c r="G3" s="201">
        <v>75</v>
      </c>
      <c r="H3" s="201">
        <v>20</v>
      </c>
      <c r="I3" s="201">
        <v>93</v>
      </c>
      <c r="J3" s="201">
        <v>-80</v>
      </c>
      <c r="K3" s="201">
        <v>16</v>
      </c>
      <c r="L3" s="202">
        <v>44</v>
      </c>
    </row>
    <row r="4" spans="1:12" ht="13.5" customHeight="1">
      <c r="A4" s="101" t="s">
        <v>39</v>
      </c>
      <c r="B4" s="90" t="s">
        <v>10</v>
      </c>
      <c r="C4" s="8">
        <v>1675</v>
      </c>
      <c r="D4" s="8">
        <v>1678</v>
      </c>
      <c r="E4" s="8">
        <v>1671</v>
      </c>
      <c r="F4" s="8">
        <v>1682</v>
      </c>
      <c r="G4" s="8">
        <v>1724</v>
      </c>
      <c r="H4" s="8">
        <v>1820</v>
      </c>
      <c r="I4" s="8">
        <v>1880</v>
      </c>
      <c r="J4" s="8">
        <v>1893</v>
      </c>
      <c r="K4" s="8">
        <v>1913</v>
      </c>
      <c r="L4" s="203">
        <v>1910</v>
      </c>
    </row>
    <row r="5" spans="1:12" ht="13.5" customHeight="1">
      <c r="A5" s="96"/>
      <c r="B5" s="89" t="s">
        <v>132</v>
      </c>
      <c r="C5" s="201">
        <v>45</v>
      </c>
      <c r="D5" s="201">
        <v>3</v>
      </c>
      <c r="E5" s="201">
        <v>-7</v>
      </c>
      <c r="F5" s="201">
        <v>11</v>
      </c>
      <c r="G5" s="201">
        <v>42</v>
      </c>
      <c r="H5" s="201">
        <v>96</v>
      </c>
      <c r="I5" s="201">
        <v>60</v>
      </c>
      <c r="J5" s="201">
        <v>13</v>
      </c>
      <c r="K5" s="201">
        <v>20</v>
      </c>
      <c r="L5" s="202">
        <v>-3</v>
      </c>
    </row>
    <row r="6" spans="1:12" ht="13.5" customHeight="1">
      <c r="A6" s="101" t="s">
        <v>20</v>
      </c>
      <c r="B6" s="90" t="s">
        <v>10</v>
      </c>
      <c r="C6" s="8">
        <v>4107</v>
      </c>
      <c r="D6" s="8">
        <v>4123</v>
      </c>
      <c r="E6" s="8">
        <v>4156</v>
      </c>
      <c r="F6" s="8">
        <v>4123</v>
      </c>
      <c r="G6" s="8">
        <v>4135</v>
      </c>
      <c r="H6" s="8">
        <v>4098</v>
      </c>
      <c r="I6" s="8">
        <v>4105</v>
      </c>
      <c r="J6" s="8">
        <v>4053</v>
      </c>
      <c r="K6" s="8">
        <v>4030</v>
      </c>
      <c r="L6" s="203">
        <v>4064</v>
      </c>
    </row>
    <row r="7" spans="1:12" ht="13.5" customHeight="1">
      <c r="A7" s="96"/>
      <c r="B7" s="89" t="s">
        <v>132</v>
      </c>
      <c r="C7" s="201">
        <v>-59</v>
      </c>
      <c r="D7" s="201">
        <v>16</v>
      </c>
      <c r="E7" s="201">
        <v>33</v>
      </c>
      <c r="F7" s="201">
        <v>-33</v>
      </c>
      <c r="G7" s="201">
        <v>12</v>
      </c>
      <c r="H7" s="201">
        <v>-37</v>
      </c>
      <c r="I7" s="201">
        <v>7</v>
      </c>
      <c r="J7" s="201">
        <v>-52</v>
      </c>
      <c r="K7" s="201">
        <v>-23</v>
      </c>
      <c r="L7" s="202">
        <v>34</v>
      </c>
    </row>
    <row r="8" spans="1:12" ht="13.5" customHeight="1">
      <c r="A8" s="101" t="s">
        <v>21</v>
      </c>
      <c r="B8" s="90" t="s">
        <v>10</v>
      </c>
      <c r="C8" s="8">
        <v>2076</v>
      </c>
      <c r="D8" s="8">
        <v>2083</v>
      </c>
      <c r="E8" s="8">
        <v>2138</v>
      </c>
      <c r="F8" s="8">
        <v>2134</v>
      </c>
      <c r="G8" s="8">
        <v>2155</v>
      </c>
      <c r="H8" s="8">
        <v>2116</v>
      </c>
      <c r="I8" s="8">
        <v>2142</v>
      </c>
      <c r="J8" s="8">
        <v>2101</v>
      </c>
      <c r="K8" s="8">
        <v>2120</v>
      </c>
      <c r="L8" s="203">
        <v>2133</v>
      </c>
    </row>
    <row r="9" spans="1:12" ht="13.5" customHeight="1">
      <c r="A9" s="98"/>
      <c r="B9" s="91" t="s">
        <v>132</v>
      </c>
      <c r="C9" s="205">
        <v>66</v>
      </c>
      <c r="D9" s="205">
        <v>7</v>
      </c>
      <c r="E9" s="205">
        <v>55</v>
      </c>
      <c r="F9" s="205">
        <v>-4</v>
      </c>
      <c r="G9" s="205">
        <v>21</v>
      </c>
      <c r="H9" s="205">
        <v>-39</v>
      </c>
      <c r="I9" s="205">
        <v>26</v>
      </c>
      <c r="J9" s="205">
        <v>-41</v>
      </c>
      <c r="K9" s="205">
        <v>19</v>
      </c>
      <c r="L9" s="209">
        <v>13</v>
      </c>
    </row>
    <row r="10" spans="1:12" ht="13.5" customHeight="1">
      <c r="A10" s="96" t="s">
        <v>48</v>
      </c>
      <c r="B10" s="89" t="s">
        <v>10</v>
      </c>
      <c r="C10" s="8">
        <v>6189</v>
      </c>
      <c r="D10" s="8">
        <v>6291</v>
      </c>
      <c r="E10" s="8">
        <v>6506</v>
      </c>
      <c r="F10" s="8">
        <v>6650</v>
      </c>
      <c r="G10" s="8">
        <v>6501</v>
      </c>
      <c r="H10" s="8">
        <v>6495</v>
      </c>
      <c r="I10" s="8">
        <v>6487</v>
      </c>
      <c r="J10" s="8">
        <v>6492</v>
      </c>
      <c r="K10" s="8">
        <v>6464</v>
      </c>
      <c r="L10" s="203">
        <v>6502</v>
      </c>
    </row>
    <row r="11" spans="1:12" ht="13.5" customHeight="1">
      <c r="A11" s="96"/>
      <c r="B11" s="89" t="s">
        <v>132</v>
      </c>
      <c r="C11" s="201">
        <v>54</v>
      </c>
      <c r="D11" s="201">
        <v>102</v>
      </c>
      <c r="E11" s="201">
        <v>215</v>
      </c>
      <c r="F11" s="201">
        <v>144</v>
      </c>
      <c r="G11" s="201">
        <v>-149</v>
      </c>
      <c r="H11" s="201">
        <v>-6</v>
      </c>
      <c r="I11" s="201">
        <v>-8</v>
      </c>
      <c r="J11" s="201">
        <v>5</v>
      </c>
      <c r="K11" s="201">
        <v>-28</v>
      </c>
      <c r="L11" s="202">
        <v>38</v>
      </c>
    </row>
    <row r="12" spans="1:12" ht="13.5" customHeight="1">
      <c r="A12" s="101" t="s">
        <v>39</v>
      </c>
      <c r="B12" s="90" t="s">
        <v>10</v>
      </c>
      <c r="C12" s="8">
        <v>1065</v>
      </c>
      <c r="D12" s="8">
        <v>1077</v>
      </c>
      <c r="E12" s="8">
        <v>1109</v>
      </c>
      <c r="F12" s="8">
        <v>1150</v>
      </c>
      <c r="G12" s="8">
        <v>1091</v>
      </c>
      <c r="H12" s="8">
        <v>1062</v>
      </c>
      <c r="I12" s="8">
        <v>1037</v>
      </c>
      <c r="J12" s="8">
        <v>1005</v>
      </c>
      <c r="K12" s="8">
        <v>996</v>
      </c>
      <c r="L12" s="203">
        <v>994</v>
      </c>
    </row>
    <row r="13" spans="1:12" ht="13.5" customHeight="1">
      <c r="A13" s="96"/>
      <c r="B13" s="89" t="s">
        <v>132</v>
      </c>
      <c r="C13" s="201">
        <v>37</v>
      </c>
      <c r="D13" s="201">
        <v>12</v>
      </c>
      <c r="E13" s="201">
        <v>32</v>
      </c>
      <c r="F13" s="201">
        <v>41</v>
      </c>
      <c r="G13" s="201">
        <v>-59</v>
      </c>
      <c r="H13" s="201">
        <v>-29</v>
      </c>
      <c r="I13" s="201">
        <v>-25</v>
      </c>
      <c r="J13" s="201">
        <v>-32</v>
      </c>
      <c r="K13" s="201">
        <v>-9</v>
      </c>
      <c r="L13" s="202">
        <v>-2</v>
      </c>
    </row>
    <row r="14" spans="1:12" ht="13.5" customHeight="1">
      <c r="A14" s="101" t="s">
        <v>20</v>
      </c>
      <c r="B14" s="90" t="s">
        <v>10</v>
      </c>
      <c r="C14" s="8">
        <v>2501</v>
      </c>
      <c r="D14" s="8">
        <v>2472</v>
      </c>
      <c r="E14" s="8">
        <v>2508</v>
      </c>
      <c r="F14" s="8">
        <v>2486</v>
      </c>
      <c r="G14" s="8">
        <v>2456</v>
      </c>
      <c r="H14" s="8">
        <v>2450</v>
      </c>
      <c r="I14" s="8">
        <v>2466</v>
      </c>
      <c r="J14" s="8">
        <v>2449</v>
      </c>
      <c r="K14" s="8">
        <v>2454</v>
      </c>
      <c r="L14" s="203">
        <v>2500</v>
      </c>
    </row>
    <row r="15" spans="1:12" ht="13.5" customHeight="1">
      <c r="A15" s="96"/>
      <c r="B15" s="89" t="s">
        <v>132</v>
      </c>
      <c r="C15" s="201">
        <v>-18</v>
      </c>
      <c r="D15" s="201">
        <v>-29</v>
      </c>
      <c r="E15" s="201">
        <v>36</v>
      </c>
      <c r="F15" s="201">
        <v>-22</v>
      </c>
      <c r="G15" s="201">
        <v>-30</v>
      </c>
      <c r="H15" s="201">
        <v>-6</v>
      </c>
      <c r="I15" s="201">
        <v>16</v>
      </c>
      <c r="J15" s="201">
        <v>-17</v>
      </c>
      <c r="K15" s="201">
        <v>5</v>
      </c>
      <c r="L15" s="202">
        <v>46</v>
      </c>
    </row>
    <row r="16" spans="1:12" ht="13.5" customHeight="1">
      <c r="A16" s="101" t="s">
        <v>21</v>
      </c>
      <c r="B16" s="90" t="s">
        <v>10</v>
      </c>
      <c r="C16" s="8">
        <v>2034</v>
      </c>
      <c r="D16" s="8">
        <v>2124</v>
      </c>
      <c r="E16" s="8">
        <v>2216</v>
      </c>
      <c r="F16" s="8">
        <v>2337</v>
      </c>
      <c r="G16" s="8">
        <v>2321</v>
      </c>
      <c r="H16" s="8">
        <v>2343</v>
      </c>
      <c r="I16" s="8">
        <v>2367</v>
      </c>
      <c r="J16" s="8">
        <v>2385</v>
      </c>
      <c r="K16" s="8">
        <v>2385</v>
      </c>
      <c r="L16" s="203">
        <v>2389</v>
      </c>
    </row>
    <row r="17" spans="1:12" ht="13.5" customHeight="1">
      <c r="A17" s="96"/>
      <c r="B17" s="89" t="s">
        <v>132</v>
      </c>
      <c r="C17" s="201">
        <v>32</v>
      </c>
      <c r="D17" s="201">
        <v>90</v>
      </c>
      <c r="E17" s="201">
        <v>92</v>
      </c>
      <c r="F17" s="201">
        <v>121</v>
      </c>
      <c r="G17" s="201">
        <v>-16</v>
      </c>
      <c r="H17" s="201">
        <v>22</v>
      </c>
      <c r="I17" s="201">
        <v>24</v>
      </c>
      <c r="J17" s="201">
        <v>18</v>
      </c>
      <c r="K17" s="201">
        <v>0</v>
      </c>
      <c r="L17" s="202">
        <v>4</v>
      </c>
    </row>
    <row r="18" spans="1:12" ht="13.5" customHeight="1">
      <c r="A18" s="101" t="s">
        <v>22</v>
      </c>
      <c r="B18" s="90" t="s">
        <v>10</v>
      </c>
      <c r="C18" s="8">
        <v>589</v>
      </c>
      <c r="D18" s="8">
        <v>618</v>
      </c>
      <c r="E18" s="8">
        <v>673</v>
      </c>
      <c r="F18" s="8">
        <v>677</v>
      </c>
      <c r="G18" s="8">
        <v>633</v>
      </c>
      <c r="H18" s="8">
        <v>640</v>
      </c>
      <c r="I18" s="8">
        <v>617</v>
      </c>
      <c r="J18" s="8">
        <v>653</v>
      </c>
      <c r="K18" s="8">
        <v>629</v>
      </c>
      <c r="L18" s="203">
        <v>619</v>
      </c>
    </row>
    <row r="19" spans="1:12" ht="13.5" customHeight="1">
      <c r="A19" s="98"/>
      <c r="B19" s="91" t="s">
        <v>132</v>
      </c>
      <c r="C19" s="205">
        <v>3</v>
      </c>
      <c r="D19" s="205">
        <v>29</v>
      </c>
      <c r="E19" s="205">
        <v>55</v>
      </c>
      <c r="F19" s="205">
        <v>4</v>
      </c>
      <c r="G19" s="205">
        <v>-44</v>
      </c>
      <c r="H19" s="205">
        <v>7</v>
      </c>
      <c r="I19" s="205">
        <v>-23</v>
      </c>
      <c r="J19" s="205">
        <v>36</v>
      </c>
      <c r="K19" s="205">
        <v>-24</v>
      </c>
      <c r="L19" s="209">
        <v>-10</v>
      </c>
    </row>
    <row r="20" spans="1:12" ht="13.5" customHeight="1">
      <c r="A20" s="96" t="s">
        <v>49</v>
      </c>
      <c r="B20" s="89" t="s">
        <v>10</v>
      </c>
      <c r="C20" s="8">
        <v>13172</v>
      </c>
      <c r="D20" s="8">
        <v>13039</v>
      </c>
      <c r="E20" s="8">
        <v>13146</v>
      </c>
      <c r="F20" s="8">
        <v>13383</v>
      </c>
      <c r="G20" s="8">
        <v>13410</v>
      </c>
      <c r="H20" s="8">
        <v>13330</v>
      </c>
      <c r="I20" s="8">
        <v>13267</v>
      </c>
      <c r="J20" s="8">
        <v>13145</v>
      </c>
      <c r="K20" s="8">
        <v>13012</v>
      </c>
      <c r="L20" s="203">
        <v>12961</v>
      </c>
    </row>
    <row r="21" spans="1:12" ht="13.5" customHeight="1">
      <c r="A21" s="96"/>
      <c r="B21" s="89" t="s">
        <v>132</v>
      </c>
      <c r="C21" s="201">
        <v>48</v>
      </c>
      <c r="D21" s="201">
        <v>-133</v>
      </c>
      <c r="E21" s="201">
        <v>107</v>
      </c>
      <c r="F21" s="201">
        <v>237</v>
      </c>
      <c r="G21" s="201">
        <v>27</v>
      </c>
      <c r="H21" s="201">
        <v>-80</v>
      </c>
      <c r="I21" s="201">
        <v>-63</v>
      </c>
      <c r="J21" s="201">
        <v>-122</v>
      </c>
      <c r="K21" s="201">
        <v>-133</v>
      </c>
      <c r="L21" s="202">
        <v>-51</v>
      </c>
    </row>
    <row r="22" spans="1:12" ht="13.5" customHeight="1">
      <c r="A22" s="101" t="s">
        <v>39</v>
      </c>
      <c r="B22" s="90" t="s">
        <v>10</v>
      </c>
      <c r="C22" s="8">
        <v>2908</v>
      </c>
      <c r="D22" s="8">
        <v>2877</v>
      </c>
      <c r="E22" s="8">
        <v>2890</v>
      </c>
      <c r="F22" s="8">
        <v>2892</v>
      </c>
      <c r="G22" s="8">
        <v>2878</v>
      </c>
      <c r="H22" s="8">
        <v>2887</v>
      </c>
      <c r="I22" s="8">
        <v>2865</v>
      </c>
      <c r="J22" s="8">
        <v>2793</v>
      </c>
      <c r="K22" s="8">
        <v>2813</v>
      </c>
      <c r="L22" s="203">
        <v>2834</v>
      </c>
    </row>
    <row r="23" spans="1:12" ht="13.5" customHeight="1">
      <c r="A23" s="96"/>
      <c r="B23" s="89" t="s">
        <v>132</v>
      </c>
      <c r="C23" s="201">
        <v>10</v>
      </c>
      <c r="D23" s="201">
        <v>-31</v>
      </c>
      <c r="E23" s="201">
        <v>13</v>
      </c>
      <c r="F23" s="201">
        <v>2</v>
      </c>
      <c r="G23" s="201">
        <v>-14</v>
      </c>
      <c r="H23" s="201">
        <v>9</v>
      </c>
      <c r="I23" s="201">
        <v>-22</v>
      </c>
      <c r="J23" s="201">
        <v>-72</v>
      </c>
      <c r="K23" s="201">
        <v>20</v>
      </c>
      <c r="L23" s="202">
        <v>21</v>
      </c>
    </row>
    <row r="24" spans="1:12" ht="13.5" customHeight="1">
      <c r="A24" s="101" t="s">
        <v>20</v>
      </c>
      <c r="B24" s="90" t="s">
        <v>10</v>
      </c>
      <c r="C24" s="8">
        <v>1984</v>
      </c>
      <c r="D24" s="8">
        <v>1965</v>
      </c>
      <c r="E24" s="8">
        <v>1970</v>
      </c>
      <c r="F24" s="8">
        <v>2003</v>
      </c>
      <c r="G24" s="8">
        <v>1970</v>
      </c>
      <c r="H24" s="8">
        <v>1959</v>
      </c>
      <c r="I24" s="8">
        <v>1951</v>
      </c>
      <c r="J24" s="8">
        <v>1887</v>
      </c>
      <c r="K24" s="8">
        <v>1869</v>
      </c>
      <c r="L24" s="203">
        <v>1857</v>
      </c>
    </row>
    <row r="25" spans="1:12" ht="13.5" customHeight="1">
      <c r="A25" s="96"/>
      <c r="B25" s="89" t="s">
        <v>132</v>
      </c>
      <c r="C25" s="201">
        <v>56</v>
      </c>
      <c r="D25" s="201">
        <v>-19</v>
      </c>
      <c r="E25" s="201">
        <v>5</v>
      </c>
      <c r="F25" s="8">
        <v>33</v>
      </c>
      <c r="G25" s="8">
        <v>-33</v>
      </c>
      <c r="H25" s="8">
        <v>-11</v>
      </c>
      <c r="I25" s="8">
        <v>-8</v>
      </c>
      <c r="J25" s="8">
        <v>-64</v>
      </c>
      <c r="K25" s="201">
        <v>-18</v>
      </c>
      <c r="L25" s="202">
        <v>-12</v>
      </c>
    </row>
    <row r="26" spans="1:12" ht="13.5" customHeight="1">
      <c r="A26" s="101" t="s">
        <v>21</v>
      </c>
      <c r="B26" s="90" t="s">
        <v>10</v>
      </c>
      <c r="C26" s="8">
        <v>1746</v>
      </c>
      <c r="D26" s="8">
        <v>1727</v>
      </c>
      <c r="E26" s="8">
        <v>1796</v>
      </c>
      <c r="F26" s="213">
        <v>1883</v>
      </c>
      <c r="G26" s="213">
        <v>1882</v>
      </c>
      <c r="H26" s="213">
        <v>1757</v>
      </c>
      <c r="I26" s="213">
        <v>1724</v>
      </c>
      <c r="J26" s="213">
        <v>1806</v>
      </c>
      <c r="K26" s="213">
        <v>1794</v>
      </c>
      <c r="L26" s="214">
        <v>1802</v>
      </c>
    </row>
    <row r="27" spans="1:12" ht="13.5" customHeight="1">
      <c r="A27" s="96"/>
      <c r="B27" s="89" t="s">
        <v>132</v>
      </c>
      <c r="C27" s="201">
        <v>25</v>
      </c>
      <c r="D27" s="201">
        <v>-19</v>
      </c>
      <c r="E27" s="201">
        <v>69</v>
      </c>
      <c r="F27" s="201">
        <v>87</v>
      </c>
      <c r="G27" s="201">
        <v>-1</v>
      </c>
      <c r="H27" s="201">
        <v>-125</v>
      </c>
      <c r="I27" s="201">
        <v>-33</v>
      </c>
      <c r="J27" s="201">
        <v>82</v>
      </c>
      <c r="K27" s="201">
        <v>-12</v>
      </c>
      <c r="L27" s="202">
        <v>8</v>
      </c>
    </row>
    <row r="28" spans="1:12" ht="13.5" customHeight="1">
      <c r="A28" s="101" t="s">
        <v>22</v>
      </c>
      <c r="B28" s="90" t="s">
        <v>10</v>
      </c>
      <c r="C28" s="8">
        <v>2964</v>
      </c>
      <c r="D28" s="8">
        <v>2902</v>
      </c>
      <c r="E28" s="8">
        <v>2879</v>
      </c>
      <c r="F28" s="8">
        <v>3008</v>
      </c>
      <c r="G28" s="8">
        <v>3041</v>
      </c>
      <c r="H28" s="8">
        <v>3092</v>
      </c>
      <c r="I28" s="8">
        <v>3056</v>
      </c>
      <c r="J28" s="8">
        <v>3027</v>
      </c>
      <c r="K28" s="8">
        <v>2985</v>
      </c>
      <c r="L28" s="203">
        <v>2950</v>
      </c>
    </row>
    <row r="29" spans="1:12" ht="13.5" customHeight="1">
      <c r="A29" s="96"/>
      <c r="B29" s="89" t="s">
        <v>132</v>
      </c>
      <c r="C29" s="201">
        <v>-7</v>
      </c>
      <c r="D29" s="201">
        <v>-62</v>
      </c>
      <c r="E29" s="201">
        <v>-23</v>
      </c>
      <c r="F29" s="201">
        <v>129</v>
      </c>
      <c r="G29" s="201">
        <v>33</v>
      </c>
      <c r="H29" s="201">
        <v>51</v>
      </c>
      <c r="I29" s="201">
        <v>-36</v>
      </c>
      <c r="J29" s="201">
        <v>-29</v>
      </c>
      <c r="K29" s="201">
        <v>-42</v>
      </c>
      <c r="L29" s="202">
        <v>-35</v>
      </c>
    </row>
    <row r="30" spans="1:12" ht="13.5" customHeight="1">
      <c r="A30" s="101" t="s">
        <v>23</v>
      </c>
      <c r="B30" s="90" t="s">
        <v>10</v>
      </c>
      <c r="C30" s="8">
        <v>2037</v>
      </c>
      <c r="D30" s="8">
        <v>2050</v>
      </c>
      <c r="E30" s="8">
        <v>2070</v>
      </c>
      <c r="F30" s="8">
        <v>2051</v>
      </c>
      <c r="G30" s="8">
        <v>2102</v>
      </c>
      <c r="H30" s="8">
        <v>2085</v>
      </c>
      <c r="I30" s="8">
        <v>2118</v>
      </c>
      <c r="J30" s="8">
        <v>2112</v>
      </c>
      <c r="K30" s="8">
        <v>2059</v>
      </c>
      <c r="L30" s="203">
        <v>2050</v>
      </c>
    </row>
    <row r="31" spans="1:12" ht="13.5" customHeight="1">
      <c r="A31" s="96"/>
      <c r="B31" s="89" t="s">
        <v>132</v>
      </c>
      <c r="C31" s="201">
        <v>-10</v>
      </c>
      <c r="D31" s="201">
        <v>13</v>
      </c>
      <c r="E31" s="201">
        <v>20</v>
      </c>
      <c r="F31" s="201">
        <v>-19</v>
      </c>
      <c r="G31" s="201">
        <v>51</v>
      </c>
      <c r="H31" s="201">
        <v>-17</v>
      </c>
      <c r="I31" s="201">
        <v>33</v>
      </c>
      <c r="J31" s="201">
        <v>-6</v>
      </c>
      <c r="K31" s="201">
        <v>-53</v>
      </c>
      <c r="L31" s="202">
        <v>-9</v>
      </c>
    </row>
    <row r="32" spans="1:12" ht="13.5" customHeight="1">
      <c r="A32" s="101" t="s">
        <v>24</v>
      </c>
      <c r="B32" s="90" t="s">
        <v>10</v>
      </c>
      <c r="C32" s="8">
        <v>1533</v>
      </c>
      <c r="D32" s="8">
        <v>1518</v>
      </c>
      <c r="E32" s="8">
        <v>1541</v>
      </c>
      <c r="F32" s="8">
        <v>1546</v>
      </c>
      <c r="G32" s="8">
        <v>1537</v>
      </c>
      <c r="H32" s="8">
        <v>1550</v>
      </c>
      <c r="I32" s="8">
        <v>1553</v>
      </c>
      <c r="J32" s="8">
        <v>1520</v>
      </c>
      <c r="K32" s="8">
        <v>1492</v>
      </c>
      <c r="L32" s="203">
        <v>1468</v>
      </c>
    </row>
    <row r="33" spans="1:12" ht="13.5" customHeight="1" thickBot="1">
      <c r="A33" s="99"/>
      <c r="B33" s="100" t="s">
        <v>132</v>
      </c>
      <c r="C33" s="206">
        <v>-26</v>
      </c>
      <c r="D33" s="206">
        <v>-15</v>
      </c>
      <c r="E33" s="206">
        <v>23</v>
      </c>
      <c r="F33" s="206">
        <v>5</v>
      </c>
      <c r="G33" s="206">
        <v>-9</v>
      </c>
      <c r="H33" s="206">
        <v>13</v>
      </c>
      <c r="I33" s="206">
        <v>3</v>
      </c>
      <c r="J33" s="206">
        <v>-33</v>
      </c>
      <c r="K33" s="206">
        <v>-28</v>
      </c>
      <c r="L33" s="207">
        <v>-24</v>
      </c>
    </row>
    <row r="34" spans="1:12" ht="13">
      <c r="A34" s="480"/>
      <c r="B34" s="481"/>
      <c r="C34" s="481"/>
      <c r="D34" s="481"/>
      <c r="E34" s="481"/>
      <c r="F34" s="481"/>
    </row>
  </sheetData>
  <mergeCells count="2">
    <mergeCell ref="A1:B1"/>
    <mergeCell ref="A34:F34"/>
  </mergeCells>
  <phoneticPr fontId="2"/>
  <pageMargins left="0.94488188976377963" right="0.6692913385826772" top="1.1417322834645669" bottom="0.98425196850393704" header="0.74803149606299213" footer="0.31496062992125984"/>
  <pageSetup paperSize="9" scale="98" orientation="portrait" r:id="rId1"/>
  <headerFooter alignWithMargins="0">
    <oddHeader>&amp;C&amp;14第６表　町丁別人口の推移（続）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187"/>
  <sheetViews>
    <sheetView view="pageLayout" zoomScaleNormal="100" zoomScaleSheetLayoutView="100" workbookViewId="0"/>
  </sheetViews>
  <sheetFormatPr defaultColWidth="9" defaultRowHeight="13"/>
  <cols>
    <col min="1" max="1" width="7.7265625" style="133" customWidth="1"/>
    <col min="2" max="2" width="8.7265625" style="133" customWidth="1"/>
    <col min="3" max="4" width="8.08984375" style="133" customWidth="1"/>
    <col min="5" max="5" width="7.7265625" style="133" customWidth="1"/>
    <col min="6" max="6" width="8.7265625" style="133" customWidth="1"/>
    <col min="7" max="8" width="8.08984375" style="133" customWidth="1"/>
    <col min="9" max="9" width="7.7265625" style="133" customWidth="1"/>
    <col min="10" max="10" width="8.7265625" style="133" customWidth="1"/>
    <col min="11" max="12" width="8.08984375" style="133" customWidth="1"/>
    <col min="13" max="13" width="9" style="133"/>
    <col min="14" max="14" width="15.08984375" style="133" customWidth="1"/>
    <col min="15" max="21" width="9.08984375" style="133" bestFit="1" customWidth="1"/>
    <col min="22" max="16384" width="9" style="133"/>
  </cols>
  <sheetData>
    <row r="1" spans="1:12">
      <c r="J1" s="482" t="s">
        <v>179</v>
      </c>
      <c r="K1" s="483"/>
      <c r="L1" s="483"/>
    </row>
    <row r="2" spans="1:12">
      <c r="A2" s="134" t="s">
        <v>50</v>
      </c>
      <c r="B2" s="134" t="s">
        <v>1</v>
      </c>
      <c r="C2" s="134" t="s">
        <v>3</v>
      </c>
      <c r="D2" s="134" t="s">
        <v>4</v>
      </c>
      <c r="E2" s="134" t="s">
        <v>50</v>
      </c>
      <c r="F2" s="134" t="s">
        <v>1</v>
      </c>
      <c r="G2" s="134" t="s">
        <v>3</v>
      </c>
      <c r="H2" s="134" t="s">
        <v>4</v>
      </c>
      <c r="I2" s="134" t="s">
        <v>50</v>
      </c>
      <c r="J2" s="134" t="s">
        <v>1</v>
      </c>
      <c r="K2" s="134" t="s">
        <v>3</v>
      </c>
      <c r="L2" s="134" t="s">
        <v>4</v>
      </c>
    </row>
    <row r="3" spans="1:12">
      <c r="A3" s="351" t="s">
        <v>10</v>
      </c>
      <c r="B3" s="352">
        <v>190497</v>
      </c>
      <c r="C3" s="352">
        <v>92634</v>
      </c>
      <c r="D3" s="352">
        <v>97863</v>
      </c>
      <c r="E3" s="353"/>
      <c r="F3" s="354"/>
      <c r="G3" s="354"/>
      <c r="H3" s="354"/>
      <c r="I3" s="353"/>
      <c r="J3" s="354"/>
      <c r="K3" s="354"/>
      <c r="L3" s="355"/>
    </row>
    <row r="4" spans="1:12" ht="16.5" customHeight="1">
      <c r="A4" s="356" t="s">
        <v>105</v>
      </c>
      <c r="B4" s="357">
        <v>6319</v>
      </c>
      <c r="C4" s="358">
        <v>3213</v>
      </c>
      <c r="D4" s="357">
        <v>3106</v>
      </c>
      <c r="E4" s="359" t="s">
        <v>78</v>
      </c>
      <c r="F4" s="357">
        <v>12228</v>
      </c>
      <c r="G4" s="357">
        <v>6123</v>
      </c>
      <c r="H4" s="357">
        <v>6105</v>
      </c>
      <c r="I4" s="359" t="s">
        <v>85</v>
      </c>
      <c r="J4" s="357">
        <v>8750</v>
      </c>
      <c r="K4" s="357">
        <v>4189</v>
      </c>
      <c r="L4" s="360">
        <v>4561</v>
      </c>
    </row>
    <row r="5" spans="1:12" ht="16.5" customHeight="1">
      <c r="A5" s="356">
        <v>0</v>
      </c>
      <c r="B5" s="357">
        <v>1142</v>
      </c>
      <c r="C5" s="215">
        <v>565</v>
      </c>
      <c r="D5" s="215">
        <v>577</v>
      </c>
      <c r="E5" s="359">
        <v>35</v>
      </c>
      <c r="F5" s="357">
        <v>2266</v>
      </c>
      <c r="G5" s="216">
        <v>1142</v>
      </c>
      <c r="H5" s="216">
        <v>1124</v>
      </c>
      <c r="I5" s="359">
        <v>70</v>
      </c>
      <c r="J5" s="357">
        <v>1688</v>
      </c>
      <c r="K5" s="216">
        <v>843</v>
      </c>
      <c r="L5" s="217">
        <v>845</v>
      </c>
    </row>
    <row r="6" spans="1:12" ht="16.5" customHeight="1">
      <c r="A6" s="356">
        <v>1</v>
      </c>
      <c r="B6" s="357">
        <v>1177</v>
      </c>
      <c r="C6" s="215">
        <v>611</v>
      </c>
      <c r="D6" s="215">
        <v>566</v>
      </c>
      <c r="E6" s="359">
        <v>36</v>
      </c>
      <c r="F6" s="357">
        <v>2437</v>
      </c>
      <c r="G6" s="216">
        <v>1212</v>
      </c>
      <c r="H6" s="216">
        <v>1225</v>
      </c>
      <c r="I6" s="359">
        <v>71</v>
      </c>
      <c r="J6" s="357">
        <v>1669</v>
      </c>
      <c r="K6" s="216">
        <v>791</v>
      </c>
      <c r="L6" s="217">
        <v>878</v>
      </c>
    </row>
    <row r="7" spans="1:12" ht="16.5" customHeight="1">
      <c r="A7" s="356">
        <v>2</v>
      </c>
      <c r="B7" s="357">
        <v>1245</v>
      </c>
      <c r="C7" s="215">
        <v>638</v>
      </c>
      <c r="D7" s="215">
        <v>607</v>
      </c>
      <c r="E7" s="359">
        <v>37</v>
      </c>
      <c r="F7" s="357">
        <v>2389</v>
      </c>
      <c r="G7" s="216">
        <v>1205</v>
      </c>
      <c r="H7" s="216">
        <v>1184</v>
      </c>
      <c r="I7" s="359">
        <v>72</v>
      </c>
      <c r="J7" s="357">
        <v>1692</v>
      </c>
      <c r="K7" s="216">
        <v>800</v>
      </c>
      <c r="L7" s="217">
        <v>892</v>
      </c>
    </row>
    <row r="8" spans="1:12" ht="16.5" customHeight="1">
      <c r="A8" s="356">
        <v>3</v>
      </c>
      <c r="B8" s="357">
        <v>1370</v>
      </c>
      <c r="C8" s="215">
        <v>729</v>
      </c>
      <c r="D8" s="215">
        <v>641</v>
      </c>
      <c r="E8" s="359">
        <v>38</v>
      </c>
      <c r="F8" s="357">
        <v>2521</v>
      </c>
      <c r="G8" s="216">
        <v>1282</v>
      </c>
      <c r="H8" s="216">
        <v>1239</v>
      </c>
      <c r="I8" s="359">
        <v>73</v>
      </c>
      <c r="J8" s="357">
        <v>1782</v>
      </c>
      <c r="K8" s="216">
        <v>872</v>
      </c>
      <c r="L8" s="217">
        <v>910</v>
      </c>
    </row>
    <row r="9" spans="1:12" ht="16.5" customHeight="1">
      <c r="A9" s="356">
        <v>4</v>
      </c>
      <c r="B9" s="357">
        <v>1385</v>
      </c>
      <c r="C9" s="215">
        <v>670</v>
      </c>
      <c r="D9" s="215">
        <v>715</v>
      </c>
      <c r="E9" s="359">
        <v>39</v>
      </c>
      <c r="F9" s="357">
        <v>2615</v>
      </c>
      <c r="G9" s="216">
        <v>1282</v>
      </c>
      <c r="H9" s="216">
        <v>1333</v>
      </c>
      <c r="I9" s="359">
        <v>74</v>
      </c>
      <c r="J9" s="357">
        <v>1919</v>
      </c>
      <c r="K9" s="216">
        <v>883</v>
      </c>
      <c r="L9" s="217">
        <v>1036</v>
      </c>
    </row>
    <row r="10" spans="1:12" ht="16.5" customHeight="1">
      <c r="A10" s="361" t="s">
        <v>72</v>
      </c>
      <c r="B10" s="362">
        <v>8120</v>
      </c>
      <c r="C10" s="362">
        <v>4218</v>
      </c>
      <c r="D10" s="362">
        <v>3902</v>
      </c>
      <c r="E10" s="367" t="s">
        <v>79</v>
      </c>
      <c r="F10" s="363">
        <v>13803</v>
      </c>
      <c r="G10" s="362">
        <v>6952</v>
      </c>
      <c r="H10" s="362">
        <v>6851</v>
      </c>
      <c r="I10" s="367" t="s">
        <v>86</v>
      </c>
      <c r="J10" s="363">
        <v>9065</v>
      </c>
      <c r="K10" s="362">
        <v>4036</v>
      </c>
      <c r="L10" s="372">
        <v>5029</v>
      </c>
    </row>
    <row r="11" spans="1:12" ht="16.5" customHeight="1">
      <c r="A11" s="356">
        <v>5</v>
      </c>
      <c r="B11" s="357">
        <v>1428</v>
      </c>
      <c r="C11" s="216">
        <v>746</v>
      </c>
      <c r="D11" s="216">
        <v>682</v>
      </c>
      <c r="E11" s="359">
        <v>40</v>
      </c>
      <c r="F11" s="364">
        <v>2796</v>
      </c>
      <c r="G11" s="216">
        <v>1386</v>
      </c>
      <c r="H11" s="216">
        <v>1410</v>
      </c>
      <c r="I11" s="359">
        <v>75</v>
      </c>
      <c r="J11" s="364">
        <v>2140</v>
      </c>
      <c r="K11" s="216">
        <v>988</v>
      </c>
      <c r="L11" s="217">
        <v>1152</v>
      </c>
    </row>
    <row r="12" spans="1:12" ht="16.5" customHeight="1">
      <c r="A12" s="356">
        <v>6</v>
      </c>
      <c r="B12" s="357">
        <v>1638</v>
      </c>
      <c r="C12" s="216">
        <v>874</v>
      </c>
      <c r="D12" s="216">
        <v>764</v>
      </c>
      <c r="E12" s="359">
        <v>41</v>
      </c>
      <c r="F12" s="364">
        <v>2713</v>
      </c>
      <c r="G12" s="216">
        <v>1380</v>
      </c>
      <c r="H12" s="216">
        <v>1333</v>
      </c>
      <c r="I12" s="359">
        <v>76</v>
      </c>
      <c r="J12" s="364">
        <v>2192</v>
      </c>
      <c r="K12" s="216">
        <v>970</v>
      </c>
      <c r="L12" s="217">
        <v>1222</v>
      </c>
    </row>
    <row r="13" spans="1:12" ht="16.5" customHeight="1">
      <c r="A13" s="356">
        <v>7</v>
      </c>
      <c r="B13" s="357">
        <v>1589</v>
      </c>
      <c r="C13" s="216">
        <v>807</v>
      </c>
      <c r="D13" s="216">
        <v>782</v>
      </c>
      <c r="E13" s="359">
        <v>42</v>
      </c>
      <c r="F13" s="364">
        <v>2734</v>
      </c>
      <c r="G13" s="216">
        <v>1402</v>
      </c>
      <c r="H13" s="216">
        <v>1332</v>
      </c>
      <c r="I13" s="359">
        <v>77</v>
      </c>
      <c r="J13" s="364">
        <v>2096</v>
      </c>
      <c r="K13" s="216">
        <v>913</v>
      </c>
      <c r="L13" s="217">
        <v>1183</v>
      </c>
    </row>
    <row r="14" spans="1:12" ht="16.5" customHeight="1">
      <c r="A14" s="356">
        <v>8</v>
      </c>
      <c r="B14" s="357">
        <v>1743</v>
      </c>
      <c r="C14" s="216">
        <v>888</v>
      </c>
      <c r="D14" s="216">
        <v>855</v>
      </c>
      <c r="E14" s="359">
        <v>43</v>
      </c>
      <c r="F14" s="364">
        <v>2776</v>
      </c>
      <c r="G14" s="216">
        <v>1385</v>
      </c>
      <c r="H14" s="216">
        <v>1391</v>
      </c>
      <c r="I14" s="359">
        <v>78</v>
      </c>
      <c r="J14" s="364">
        <v>1398</v>
      </c>
      <c r="K14" s="216">
        <v>612</v>
      </c>
      <c r="L14" s="217">
        <v>786</v>
      </c>
    </row>
    <row r="15" spans="1:12" ht="16.5" customHeight="1">
      <c r="A15" s="356">
        <v>9</v>
      </c>
      <c r="B15" s="357">
        <v>1722</v>
      </c>
      <c r="C15" s="216">
        <v>903</v>
      </c>
      <c r="D15" s="216">
        <v>819</v>
      </c>
      <c r="E15" s="359">
        <v>44</v>
      </c>
      <c r="F15" s="365">
        <v>2784</v>
      </c>
      <c r="G15" s="216">
        <v>1399</v>
      </c>
      <c r="H15" s="216">
        <v>1385</v>
      </c>
      <c r="I15" s="359">
        <v>79</v>
      </c>
      <c r="J15" s="365">
        <v>1239</v>
      </c>
      <c r="K15" s="216">
        <v>553</v>
      </c>
      <c r="L15" s="217">
        <v>686</v>
      </c>
    </row>
    <row r="16" spans="1:12" ht="16.5" customHeight="1">
      <c r="A16" s="361" t="s">
        <v>106</v>
      </c>
      <c r="B16" s="363">
        <v>8507</v>
      </c>
      <c r="C16" s="362">
        <v>4331</v>
      </c>
      <c r="D16" s="362">
        <v>4176</v>
      </c>
      <c r="E16" s="367" t="s">
        <v>80</v>
      </c>
      <c r="F16" s="363">
        <v>15127</v>
      </c>
      <c r="G16" s="362">
        <v>7489</v>
      </c>
      <c r="H16" s="362">
        <v>7638</v>
      </c>
      <c r="I16" s="367" t="s">
        <v>87</v>
      </c>
      <c r="J16" s="363">
        <v>7127</v>
      </c>
      <c r="K16" s="362">
        <v>2876</v>
      </c>
      <c r="L16" s="372">
        <v>4251</v>
      </c>
    </row>
    <row r="17" spans="1:12" ht="16.5" customHeight="1">
      <c r="A17" s="356">
        <v>10</v>
      </c>
      <c r="B17" s="364">
        <v>1733</v>
      </c>
      <c r="C17" s="216">
        <v>883</v>
      </c>
      <c r="D17" s="216">
        <v>850</v>
      </c>
      <c r="E17" s="359">
        <v>45</v>
      </c>
      <c r="F17" s="364">
        <v>2986</v>
      </c>
      <c r="G17" s="216">
        <v>1499</v>
      </c>
      <c r="H17" s="216">
        <v>1487</v>
      </c>
      <c r="I17" s="359">
        <v>80</v>
      </c>
      <c r="J17" s="364">
        <v>1514</v>
      </c>
      <c r="K17" s="216">
        <v>634</v>
      </c>
      <c r="L17" s="217">
        <v>880</v>
      </c>
    </row>
    <row r="18" spans="1:12" ht="16.5" customHeight="1">
      <c r="A18" s="356">
        <v>11</v>
      </c>
      <c r="B18" s="364">
        <v>1733</v>
      </c>
      <c r="C18" s="216">
        <v>874</v>
      </c>
      <c r="D18" s="216">
        <v>859</v>
      </c>
      <c r="E18" s="359">
        <v>46</v>
      </c>
      <c r="F18" s="364">
        <v>3040</v>
      </c>
      <c r="G18" s="216">
        <v>1511</v>
      </c>
      <c r="H18" s="216">
        <v>1529</v>
      </c>
      <c r="I18" s="359">
        <v>81</v>
      </c>
      <c r="J18" s="364">
        <v>1506</v>
      </c>
      <c r="K18" s="216">
        <v>628</v>
      </c>
      <c r="L18" s="217">
        <v>878</v>
      </c>
    </row>
    <row r="19" spans="1:12" ht="16.5" customHeight="1">
      <c r="A19" s="356">
        <v>12</v>
      </c>
      <c r="B19" s="364">
        <v>1649</v>
      </c>
      <c r="C19" s="216">
        <v>844</v>
      </c>
      <c r="D19" s="216">
        <v>805</v>
      </c>
      <c r="E19" s="359">
        <v>47</v>
      </c>
      <c r="F19" s="364">
        <v>3059</v>
      </c>
      <c r="G19" s="216">
        <v>1497</v>
      </c>
      <c r="H19" s="216">
        <v>1562</v>
      </c>
      <c r="I19" s="359">
        <v>82</v>
      </c>
      <c r="J19" s="364">
        <v>1443</v>
      </c>
      <c r="K19" s="216">
        <v>577</v>
      </c>
      <c r="L19" s="217">
        <v>866</v>
      </c>
    </row>
    <row r="20" spans="1:12" ht="16.5" customHeight="1">
      <c r="A20" s="356">
        <v>13</v>
      </c>
      <c r="B20" s="364">
        <v>1719</v>
      </c>
      <c r="C20" s="216">
        <v>895</v>
      </c>
      <c r="D20" s="216">
        <v>824</v>
      </c>
      <c r="E20" s="359">
        <v>48</v>
      </c>
      <c r="F20" s="364">
        <v>3006</v>
      </c>
      <c r="G20" s="216">
        <v>1460</v>
      </c>
      <c r="H20" s="216">
        <v>1546</v>
      </c>
      <c r="I20" s="359">
        <v>83</v>
      </c>
      <c r="J20" s="364">
        <v>1420</v>
      </c>
      <c r="K20" s="216">
        <v>567</v>
      </c>
      <c r="L20" s="217">
        <v>853</v>
      </c>
    </row>
    <row r="21" spans="1:12" ht="16.5" customHeight="1">
      <c r="A21" s="356">
        <v>14</v>
      </c>
      <c r="B21" s="365">
        <v>1673</v>
      </c>
      <c r="C21" s="216">
        <v>835</v>
      </c>
      <c r="D21" s="216">
        <v>838</v>
      </c>
      <c r="E21" s="359">
        <v>49</v>
      </c>
      <c r="F21" s="365">
        <v>3036</v>
      </c>
      <c r="G21" s="216">
        <v>1522</v>
      </c>
      <c r="H21" s="216">
        <v>1514</v>
      </c>
      <c r="I21" s="359">
        <v>84</v>
      </c>
      <c r="J21" s="365">
        <v>1244</v>
      </c>
      <c r="K21" s="216">
        <v>470</v>
      </c>
      <c r="L21" s="217">
        <v>774</v>
      </c>
    </row>
    <row r="22" spans="1:12" ht="16.5" customHeight="1">
      <c r="A22" s="361" t="s">
        <v>74</v>
      </c>
      <c r="B22" s="363">
        <v>8510</v>
      </c>
      <c r="C22" s="362">
        <v>4312</v>
      </c>
      <c r="D22" s="362">
        <v>4198</v>
      </c>
      <c r="E22" s="367" t="s">
        <v>81</v>
      </c>
      <c r="F22" s="363">
        <v>16115</v>
      </c>
      <c r="G22" s="362">
        <v>8013</v>
      </c>
      <c r="H22" s="362">
        <v>8102</v>
      </c>
      <c r="I22" s="367" t="s">
        <v>107</v>
      </c>
      <c r="J22" s="363">
        <v>4742</v>
      </c>
      <c r="K22" s="362">
        <v>1662</v>
      </c>
      <c r="L22" s="372">
        <v>3080</v>
      </c>
    </row>
    <row r="23" spans="1:12" ht="16.5" customHeight="1">
      <c r="A23" s="356">
        <v>15</v>
      </c>
      <c r="B23" s="364">
        <v>1728</v>
      </c>
      <c r="C23" s="216">
        <v>880</v>
      </c>
      <c r="D23" s="216">
        <v>848</v>
      </c>
      <c r="E23" s="359">
        <v>50</v>
      </c>
      <c r="F23" s="364">
        <v>3133</v>
      </c>
      <c r="G23" s="216">
        <v>1535</v>
      </c>
      <c r="H23" s="216">
        <v>1598</v>
      </c>
      <c r="I23" s="359">
        <v>85</v>
      </c>
      <c r="J23" s="364">
        <v>1032</v>
      </c>
      <c r="K23" s="216">
        <v>375</v>
      </c>
      <c r="L23" s="217">
        <v>657</v>
      </c>
    </row>
    <row r="24" spans="1:12" ht="16.5" customHeight="1">
      <c r="A24" s="356">
        <v>16</v>
      </c>
      <c r="B24" s="364">
        <v>1670</v>
      </c>
      <c r="C24" s="216">
        <v>852</v>
      </c>
      <c r="D24" s="216">
        <v>818</v>
      </c>
      <c r="E24" s="359">
        <v>51</v>
      </c>
      <c r="F24" s="364">
        <v>3338</v>
      </c>
      <c r="G24" s="216">
        <v>1695</v>
      </c>
      <c r="H24" s="216">
        <v>1643</v>
      </c>
      <c r="I24" s="359">
        <v>86</v>
      </c>
      <c r="J24" s="364">
        <v>982</v>
      </c>
      <c r="K24" s="216">
        <v>367</v>
      </c>
      <c r="L24" s="217">
        <v>615</v>
      </c>
    </row>
    <row r="25" spans="1:12" ht="16.5" customHeight="1">
      <c r="A25" s="356">
        <v>17</v>
      </c>
      <c r="B25" s="364">
        <v>1609</v>
      </c>
      <c r="C25" s="216">
        <v>833</v>
      </c>
      <c r="D25" s="216">
        <v>776</v>
      </c>
      <c r="E25" s="359">
        <v>52</v>
      </c>
      <c r="F25" s="364">
        <v>3230</v>
      </c>
      <c r="G25" s="216">
        <v>1590</v>
      </c>
      <c r="H25" s="216">
        <v>1640</v>
      </c>
      <c r="I25" s="359">
        <v>87</v>
      </c>
      <c r="J25" s="364">
        <v>1008</v>
      </c>
      <c r="K25" s="216">
        <v>359</v>
      </c>
      <c r="L25" s="217">
        <v>649</v>
      </c>
    </row>
    <row r="26" spans="1:12" ht="16.5" customHeight="1">
      <c r="A26" s="356">
        <v>18</v>
      </c>
      <c r="B26" s="364">
        <v>1653</v>
      </c>
      <c r="C26" s="216">
        <v>793</v>
      </c>
      <c r="D26" s="216">
        <v>860</v>
      </c>
      <c r="E26" s="359">
        <v>53</v>
      </c>
      <c r="F26" s="364">
        <v>3232</v>
      </c>
      <c r="G26" s="216">
        <v>1623</v>
      </c>
      <c r="H26" s="216">
        <v>1609</v>
      </c>
      <c r="I26" s="359">
        <v>88</v>
      </c>
      <c r="J26" s="364">
        <v>922</v>
      </c>
      <c r="K26" s="216">
        <v>298</v>
      </c>
      <c r="L26" s="217">
        <v>624</v>
      </c>
    </row>
    <row r="27" spans="1:12" ht="16.5" customHeight="1">
      <c r="A27" s="356">
        <v>19</v>
      </c>
      <c r="B27" s="365">
        <v>1850</v>
      </c>
      <c r="C27" s="216">
        <v>954</v>
      </c>
      <c r="D27" s="216">
        <v>896</v>
      </c>
      <c r="E27" s="359">
        <v>54</v>
      </c>
      <c r="F27" s="365">
        <v>3182</v>
      </c>
      <c r="G27" s="216">
        <v>1570</v>
      </c>
      <c r="H27" s="216">
        <v>1612</v>
      </c>
      <c r="I27" s="359">
        <v>89</v>
      </c>
      <c r="J27" s="365">
        <v>798</v>
      </c>
      <c r="K27" s="216">
        <v>263</v>
      </c>
      <c r="L27" s="217">
        <v>535</v>
      </c>
    </row>
    <row r="28" spans="1:12" ht="16.5" customHeight="1">
      <c r="A28" s="361" t="s">
        <v>75</v>
      </c>
      <c r="B28" s="363">
        <v>10664</v>
      </c>
      <c r="C28" s="362">
        <v>5244</v>
      </c>
      <c r="D28" s="362">
        <v>5420</v>
      </c>
      <c r="E28" s="367" t="s">
        <v>82</v>
      </c>
      <c r="F28" s="363">
        <v>14448</v>
      </c>
      <c r="G28" s="362">
        <v>7248</v>
      </c>
      <c r="H28" s="362">
        <v>7200</v>
      </c>
      <c r="I28" s="367" t="s">
        <v>89</v>
      </c>
      <c r="J28" s="363">
        <v>2728</v>
      </c>
      <c r="K28" s="362">
        <v>813</v>
      </c>
      <c r="L28" s="372">
        <v>1915</v>
      </c>
    </row>
    <row r="29" spans="1:12" ht="16.5" customHeight="1">
      <c r="A29" s="356">
        <v>20</v>
      </c>
      <c r="B29" s="364">
        <v>1906</v>
      </c>
      <c r="C29" s="216">
        <v>957</v>
      </c>
      <c r="D29" s="216">
        <v>949</v>
      </c>
      <c r="E29" s="359">
        <v>55</v>
      </c>
      <c r="F29" s="364">
        <v>3127</v>
      </c>
      <c r="G29" s="216">
        <v>1561</v>
      </c>
      <c r="H29" s="216">
        <v>1566</v>
      </c>
      <c r="I29" s="359">
        <v>90</v>
      </c>
      <c r="J29" s="364">
        <v>709</v>
      </c>
      <c r="K29" s="216">
        <v>233</v>
      </c>
      <c r="L29" s="217">
        <v>476</v>
      </c>
    </row>
    <row r="30" spans="1:12" ht="16.5" customHeight="1">
      <c r="A30" s="356">
        <v>21</v>
      </c>
      <c r="B30" s="364">
        <v>1967</v>
      </c>
      <c r="C30" s="216">
        <v>965</v>
      </c>
      <c r="D30" s="216">
        <v>1002</v>
      </c>
      <c r="E30" s="359">
        <v>56</v>
      </c>
      <c r="F30" s="364">
        <v>3049</v>
      </c>
      <c r="G30" s="216">
        <v>1521</v>
      </c>
      <c r="H30" s="216">
        <v>1528</v>
      </c>
      <c r="I30" s="359">
        <v>91</v>
      </c>
      <c r="J30" s="364">
        <v>598</v>
      </c>
      <c r="K30" s="216">
        <v>183</v>
      </c>
      <c r="L30" s="217">
        <v>415</v>
      </c>
    </row>
    <row r="31" spans="1:12" ht="16.5" customHeight="1">
      <c r="A31" s="356">
        <v>22</v>
      </c>
      <c r="B31" s="364">
        <v>2156</v>
      </c>
      <c r="C31" s="216">
        <v>1068</v>
      </c>
      <c r="D31" s="216">
        <v>1088</v>
      </c>
      <c r="E31" s="359">
        <v>57</v>
      </c>
      <c r="F31" s="364">
        <v>3037</v>
      </c>
      <c r="G31" s="216">
        <v>1506</v>
      </c>
      <c r="H31" s="216">
        <v>1531</v>
      </c>
      <c r="I31" s="359">
        <v>92</v>
      </c>
      <c r="J31" s="364">
        <v>599</v>
      </c>
      <c r="K31" s="216">
        <v>164</v>
      </c>
      <c r="L31" s="217">
        <v>435</v>
      </c>
    </row>
    <row r="32" spans="1:12" ht="16.5" customHeight="1">
      <c r="A32" s="356">
        <v>23</v>
      </c>
      <c r="B32" s="364">
        <v>2330</v>
      </c>
      <c r="C32" s="216">
        <v>1094</v>
      </c>
      <c r="D32" s="216">
        <v>1236</v>
      </c>
      <c r="E32" s="359">
        <v>58</v>
      </c>
      <c r="F32" s="364">
        <v>2273</v>
      </c>
      <c r="G32" s="216">
        <v>1109</v>
      </c>
      <c r="H32" s="216">
        <v>1164</v>
      </c>
      <c r="I32" s="359">
        <v>93</v>
      </c>
      <c r="J32" s="364">
        <v>459</v>
      </c>
      <c r="K32" s="216">
        <v>135</v>
      </c>
      <c r="L32" s="217">
        <v>324</v>
      </c>
    </row>
    <row r="33" spans="1:12" ht="16.5" customHeight="1">
      <c r="A33" s="356">
        <v>24</v>
      </c>
      <c r="B33" s="365">
        <v>2305</v>
      </c>
      <c r="C33" s="216">
        <v>1160</v>
      </c>
      <c r="D33" s="216">
        <v>1145</v>
      </c>
      <c r="E33" s="359">
        <v>59</v>
      </c>
      <c r="F33" s="365">
        <v>2962</v>
      </c>
      <c r="G33" s="216">
        <v>1551</v>
      </c>
      <c r="H33" s="216">
        <v>1411</v>
      </c>
      <c r="I33" s="359">
        <v>94</v>
      </c>
      <c r="J33" s="365">
        <v>363</v>
      </c>
      <c r="K33" s="216">
        <v>98</v>
      </c>
      <c r="L33" s="217">
        <v>265</v>
      </c>
    </row>
    <row r="34" spans="1:12" ht="16.5" customHeight="1">
      <c r="A34" s="361" t="s">
        <v>76</v>
      </c>
      <c r="B34" s="363">
        <v>11734</v>
      </c>
      <c r="C34" s="362">
        <v>5893</v>
      </c>
      <c r="D34" s="362">
        <v>5841</v>
      </c>
      <c r="E34" s="367" t="s">
        <v>83</v>
      </c>
      <c r="F34" s="363">
        <v>11621</v>
      </c>
      <c r="G34" s="362">
        <v>5889</v>
      </c>
      <c r="H34" s="362">
        <v>5732</v>
      </c>
      <c r="I34" s="369" t="s">
        <v>108</v>
      </c>
      <c r="J34" s="363">
        <v>973</v>
      </c>
      <c r="K34" s="362">
        <v>216</v>
      </c>
      <c r="L34" s="372">
        <v>757</v>
      </c>
    </row>
    <row r="35" spans="1:12" ht="16.5" customHeight="1">
      <c r="A35" s="356">
        <v>25</v>
      </c>
      <c r="B35" s="364">
        <v>2416</v>
      </c>
      <c r="C35" s="216">
        <v>1220</v>
      </c>
      <c r="D35" s="216">
        <v>1196</v>
      </c>
      <c r="E35" s="359">
        <v>60</v>
      </c>
      <c r="F35" s="364">
        <v>2582</v>
      </c>
      <c r="G35" s="216">
        <v>1374</v>
      </c>
      <c r="H35" s="216">
        <v>1208</v>
      </c>
      <c r="I35" s="359">
        <v>95</v>
      </c>
      <c r="J35" s="364">
        <v>277</v>
      </c>
      <c r="K35" s="216">
        <v>69</v>
      </c>
      <c r="L35" s="217">
        <v>208</v>
      </c>
    </row>
    <row r="36" spans="1:12" ht="16.5" customHeight="1">
      <c r="A36" s="356">
        <v>26</v>
      </c>
      <c r="B36" s="364">
        <v>2461</v>
      </c>
      <c r="C36" s="216">
        <v>1252</v>
      </c>
      <c r="D36" s="216">
        <v>1209</v>
      </c>
      <c r="E36" s="359">
        <v>61</v>
      </c>
      <c r="F36" s="364">
        <v>2455</v>
      </c>
      <c r="G36" s="216">
        <v>1233</v>
      </c>
      <c r="H36" s="216">
        <v>1222</v>
      </c>
      <c r="I36" s="359">
        <v>96</v>
      </c>
      <c r="J36" s="364">
        <v>222</v>
      </c>
      <c r="K36" s="216">
        <v>57</v>
      </c>
      <c r="L36" s="217">
        <v>165</v>
      </c>
    </row>
    <row r="37" spans="1:12" ht="16.5" customHeight="1">
      <c r="A37" s="356">
        <v>27</v>
      </c>
      <c r="B37" s="364">
        <v>2355</v>
      </c>
      <c r="C37" s="216">
        <v>1123</v>
      </c>
      <c r="D37" s="216">
        <v>1232</v>
      </c>
      <c r="E37" s="359">
        <v>62</v>
      </c>
      <c r="F37" s="364">
        <v>2392</v>
      </c>
      <c r="G37" s="216">
        <v>1191</v>
      </c>
      <c r="H37" s="216">
        <v>1201</v>
      </c>
      <c r="I37" s="359">
        <v>97</v>
      </c>
      <c r="J37" s="364">
        <v>148</v>
      </c>
      <c r="K37" s="216">
        <v>31</v>
      </c>
      <c r="L37" s="217">
        <v>117</v>
      </c>
    </row>
    <row r="38" spans="1:12" ht="16.5" customHeight="1">
      <c r="A38" s="356">
        <v>28</v>
      </c>
      <c r="B38" s="364">
        <v>2252</v>
      </c>
      <c r="C38" s="216">
        <v>1154</v>
      </c>
      <c r="D38" s="216">
        <v>1098</v>
      </c>
      <c r="E38" s="359">
        <v>63</v>
      </c>
      <c r="F38" s="364">
        <v>2160</v>
      </c>
      <c r="G38" s="216">
        <v>1117</v>
      </c>
      <c r="H38" s="216">
        <v>1043</v>
      </c>
      <c r="I38" s="359">
        <v>98</v>
      </c>
      <c r="J38" s="364">
        <v>114</v>
      </c>
      <c r="K38" s="216">
        <v>29</v>
      </c>
      <c r="L38" s="217">
        <v>85</v>
      </c>
    </row>
    <row r="39" spans="1:12" ht="16.5" customHeight="1">
      <c r="A39" s="356">
        <v>29</v>
      </c>
      <c r="B39" s="365">
        <v>2250</v>
      </c>
      <c r="C39" s="216">
        <v>1144</v>
      </c>
      <c r="D39" s="216">
        <v>1106</v>
      </c>
      <c r="E39" s="359">
        <v>64</v>
      </c>
      <c r="F39" s="365">
        <v>2032</v>
      </c>
      <c r="G39" s="216">
        <v>974</v>
      </c>
      <c r="H39" s="216">
        <v>1058</v>
      </c>
      <c r="I39" s="359">
        <v>99</v>
      </c>
      <c r="J39" s="364">
        <v>87</v>
      </c>
      <c r="K39" s="216">
        <v>18</v>
      </c>
      <c r="L39" s="217">
        <v>69</v>
      </c>
    </row>
    <row r="40" spans="1:12" ht="16.5" customHeight="1">
      <c r="A40" s="361" t="s">
        <v>77</v>
      </c>
      <c r="B40" s="363">
        <v>10955</v>
      </c>
      <c r="C40" s="362">
        <v>5516</v>
      </c>
      <c r="D40" s="362">
        <v>5439</v>
      </c>
      <c r="E40" s="367" t="s">
        <v>84</v>
      </c>
      <c r="F40" s="363">
        <v>8953</v>
      </c>
      <c r="G40" s="362">
        <v>4401</v>
      </c>
      <c r="H40" s="372">
        <v>4552</v>
      </c>
      <c r="I40" s="359">
        <v>100</v>
      </c>
      <c r="J40" s="364">
        <v>47</v>
      </c>
      <c r="K40" s="216">
        <v>4</v>
      </c>
      <c r="L40" s="217">
        <v>43</v>
      </c>
    </row>
    <row r="41" spans="1:12" ht="16.5" customHeight="1">
      <c r="A41" s="356">
        <v>30</v>
      </c>
      <c r="B41" s="364">
        <v>2303</v>
      </c>
      <c r="C41" s="216">
        <v>1189</v>
      </c>
      <c r="D41" s="216">
        <v>1114</v>
      </c>
      <c r="E41" s="359">
        <v>65</v>
      </c>
      <c r="F41" s="364">
        <v>2039</v>
      </c>
      <c r="G41" s="216">
        <v>1039</v>
      </c>
      <c r="H41" s="216">
        <v>1000</v>
      </c>
      <c r="I41" s="359">
        <v>101</v>
      </c>
      <c r="J41" s="364">
        <v>34</v>
      </c>
      <c r="K41" s="216">
        <v>3</v>
      </c>
      <c r="L41" s="217">
        <v>31</v>
      </c>
    </row>
    <row r="42" spans="1:12" ht="16.5" customHeight="1">
      <c r="A42" s="356">
        <v>31</v>
      </c>
      <c r="B42" s="364">
        <v>2097</v>
      </c>
      <c r="C42" s="216">
        <v>1023</v>
      </c>
      <c r="D42" s="216">
        <v>1074</v>
      </c>
      <c r="E42" s="359">
        <v>66</v>
      </c>
      <c r="F42" s="364">
        <v>1898</v>
      </c>
      <c r="G42" s="216">
        <v>952</v>
      </c>
      <c r="H42" s="216">
        <v>946</v>
      </c>
      <c r="I42" s="359">
        <v>102</v>
      </c>
      <c r="J42" s="364">
        <v>27</v>
      </c>
      <c r="K42" s="216">
        <v>3</v>
      </c>
      <c r="L42" s="217">
        <v>24</v>
      </c>
    </row>
    <row r="43" spans="1:12" ht="16.5" customHeight="1">
      <c r="A43" s="356">
        <v>32</v>
      </c>
      <c r="B43" s="364">
        <v>2230</v>
      </c>
      <c r="C43" s="216">
        <v>1115</v>
      </c>
      <c r="D43" s="216">
        <v>1115</v>
      </c>
      <c r="E43" s="359">
        <v>67</v>
      </c>
      <c r="F43" s="364">
        <v>1730</v>
      </c>
      <c r="G43" s="216">
        <v>835</v>
      </c>
      <c r="H43" s="216">
        <v>895</v>
      </c>
      <c r="I43" s="359">
        <v>103</v>
      </c>
      <c r="J43" s="364">
        <v>17</v>
      </c>
      <c r="K43" s="216">
        <v>2</v>
      </c>
      <c r="L43" s="217">
        <v>15</v>
      </c>
    </row>
    <row r="44" spans="1:12" ht="16.5" customHeight="1">
      <c r="A44" s="356">
        <v>33</v>
      </c>
      <c r="B44" s="364">
        <v>2165</v>
      </c>
      <c r="C44" s="216">
        <v>1129</v>
      </c>
      <c r="D44" s="216">
        <v>1036</v>
      </c>
      <c r="E44" s="359">
        <v>68</v>
      </c>
      <c r="F44" s="364">
        <v>1712</v>
      </c>
      <c r="G44" s="216">
        <v>837</v>
      </c>
      <c r="H44" s="216">
        <v>875</v>
      </c>
      <c r="I44" s="370" t="s">
        <v>51</v>
      </c>
      <c r="J44" s="371">
        <v>8</v>
      </c>
      <c r="K44" s="288">
        <v>0</v>
      </c>
      <c r="L44" s="289">
        <v>8</v>
      </c>
    </row>
    <row r="45" spans="1:12" ht="16.5" customHeight="1">
      <c r="A45" s="366">
        <v>34</v>
      </c>
      <c r="B45" s="365">
        <v>2160</v>
      </c>
      <c r="C45" s="218">
        <v>1060</v>
      </c>
      <c r="D45" s="218">
        <v>1100</v>
      </c>
      <c r="E45" s="368">
        <v>69</v>
      </c>
      <c r="F45" s="365">
        <v>1574</v>
      </c>
      <c r="G45" s="218">
        <v>738</v>
      </c>
      <c r="H45" s="218">
        <v>836</v>
      </c>
      <c r="I45" s="370" t="s">
        <v>160</v>
      </c>
      <c r="J45" s="352">
        <v>0</v>
      </c>
      <c r="K45" s="219">
        <v>0</v>
      </c>
      <c r="L45" s="220">
        <v>0</v>
      </c>
    </row>
    <row r="46" spans="1:12">
      <c r="A46" s="484"/>
      <c r="B46" s="484"/>
      <c r="C46" s="484"/>
      <c r="D46" s="484"/>
      <c r="E46" s="484"/>
      <c r="F46" s="484"/>
      <c r="G46" s="484"/>
      <c r="H46" s="484"/>
      <c r="I46" s="484"/>
      <c r="J46" s="484"/>
      <c r="K46" s="484"/>
      <c r="L46" s="484"/>
    </row>
    <row r="47" spans="1:12">
      <c r="B47" s="135"/>
      <c r="C47" s="135"/>
      <c r="D47" s="135"/>
      <c r="F47" s="135"/>
      <c r="G47" s="135"/>
      <c r="H47" s="135"/>
    </row>
    <row r="48" spans="1:12">
      <c r="B48" s="135"/>
      <c r="C48" s="135"/>
      <c r="D48" s="135"/>
      <c r="F48" s="135"/>
      <c r="G48" s="135"/>
      <c r="H48" s="135"/>
    </row>
    <row r="49" spans="2:8">
      <c r="B49" s="135"/>
      <c r="C49" s="135"/>
      <c r="D49" s="135"/>
      <c r="F49" s="135"/>
      <c r="G49" s="135"/>
      <c r="H49" s="135"/>
    </row>
    <row r="50" spans="2:8">
      <c r="B50" s="135"/>
      <c r="C50" s="135"/>
      <c r="D50" s="135"/>
      <c r="F50" s="135"/>
      <c r="G50" s="135"/>
      <c r="H50" s="135"/>
    </row>
    <row r="51" spans="2:8">
      <c r="B51" s="135"/>
      <c r="C51" s="135"/>
      <c r="D51" s="135"/>
      <c r="F51" s="135"/>
      <c r="G51" s="135"/>
      <c r="H51" s="135"/>
    </row>
    <row r="52" spans="2:8">
      <c r="B52" s="135"/>
      <c r="C52" s="135"/>
      <c r="D52" s="135"/>
      <c r="F52" s="135"/>
      <c r="G52" s="135"/>
      <c r="H52" s="135"/>
    </row>
    <row r="53" spans="2:8">
      <c r="B53" s="135"/>
      <c r="C53" s="135"/>
      <c r="D53" s="135"/>
      <c r="F53" s="135"/>
      <c r="G53" s="135"/>
      <c r="H53" s="135"/>
    </row>
    <row r="54" spans="2:8">
      <c r="B54" s="135"/>
      <c r="C54" s="135"/>
      <c r="D54" s="135"/>
      <c r="F54" s="135"/>
      <c r="G54" s="135"/>
      <c r="H54" s="135"/>
    </row>
    <row r="55" spans="2:8">
      <c r="B55" s="135"/>
      <c r="C55" s="135"/>
      <c r="D55" s="135"/>
      <c r="F55" s="135"/>
      <c r="G55" s="135"/>
      <c r="H55" s="135"/>
    </row>
    <row r="56" spans="2:8">
      <c r="B56" s="135"/>
      <c r="C56" s="135"/>
      <c r="D56" s="135"/>
      <c r="F56" s="135"/>
      <c r="G56" s="135"/>
      <c r="H56" s="135"/>
    </row>
    <row r="57" spans="2:8">
      <c r="B57" s="135"/>
      <c r="C57" s="135"/>
      <c r="D57" s="135"/>
      <c r="F57" s="135"/>
      <c r="G57" s="135"/>
      <c r="H57" s="135"/>
    </row>
    <row r="58" spans="2:8">
      <c r="B58" s="135"/>
      <c r="C58" s="135"/>
      <c r="D58" s="135"/>
      <c r="F58" s="135"/>
      <c r="G58" s="135"/>
      <c r="H58" s="135"/>
    </row>
    <row r="59" spans="2:8">
      <c r="B59" s="135"/>
      <c r="C59" s="135"/>
      <c r="D59" s="135"/>
      <c r="F59" s="135"/>
      <c r="G59" s="135"/>
      <c r="H59" s="135"/>
    </row>
    <row r="60" spans="2:8">
      <c r="B60" s="135"/>
      <c r="C60" s="135"/>
      <c r="D60" s="135"/>
      <c r="F60" s="135"/>
      <c r="G60" s="135"/>
      <c r="H60" s="135"/>
    </row>
    <row r="61" spans="2:8">
      <c r="B61" s="135"/>
      <c r="C61" s="135"/>
      <c r="D61" s="135"/>
      <c r="F61" s="135"/>
      <c r="G61" s="135"/>
      <c r="H61" s="135"/>
    </row>
    <row r="62" spans="2:8">
      <c r="B62" s="135"/>
      <c r="C62" s="135"/>
      <c r="D62" s="135"/>
      <c r="F62" s="135"/>
      <c r="G62" s="135"/>
      <c r="H62" s="135"/>
    </row>
    <row r="63" spans="2:8">
      <c r="B63" s="135"/>
      <c r="C63" s="135"/>
      <c r="D63" s="135"/>
      <c r="F63" s="135"/>
      <c r="G63" s="135"/>
      <c r="H63" s="135"/>
    </row>
    <row r="64" spans="2:8">
      <c r="B64" s="135"/>
      <c r="C64" s="135"/>
      <c r="D64" s="135"/>
      <c r="F64" s="135"/>
      <c r="G64" s="135"/>
      <c r="H64" s="135"/>
    </row>
    <row r="65" spans="2:8">
      <c r="B65" s="135"/>
      <c r="C65" s="135"/>
      <c r="D65" s="135"/>
      <c r="F65" s="135"/>
      <c r="G65" s="135"/>
      <c r="H65" s="135"/>
    </row>
    <row r="66" spans="2:8">
      <c r="B66" s="135"/>
      <c r="C66" s="135"/>
      <c r="D66" s="135"/>
      <c r="F66" s="135"/>
      <c r="G66" s="135"/>
      <c r="H66" s="135"/>
    </row>
    <row r="67" spans="2:8">
      <c r="B67" s="135"/>
      <c r="C67" s="135"/>
      <c r="D67" s="135"/>
      <c r="F67" s="135"/>
      <c r="G67" s="135"/>
      <c r="H67" s="135"/>
    </row>
    <row r="68" spans="2:8">
      <c r="B68" s="135"/>
      <c r="C68" s="135"/>
      <c r="D68" s="135"/>
      <c r="F68" s="135"/>
      <c r="G68" s="135"/>
      <c r="H68" s="135"/>
    </row>
    <row r="69" spans="2:8">
      <c r="B69" s="135"/>
      <c r="C69" s="135"/>
      <c r="D69" s="135"/>
      <c r="F69" s="135"/>
      <c r="G69" s="135"/>
      <c r="H69" s="135"/>
    </row>
    <row r="70" spans="2:8">
      <c r="B70" s="135"/>
      <c r="C70" s="135"/>
      <c r="D70" s="135"/>
      <c r="F70" s="135"/>
      <c r="G70" s="135"/>
      <c r="H70" s="135"/>
    </row>
    <row r="71" spans="2:8">
      <c r="B71" s="135"/>
      <c r="C71" s="135"/>
      <c r="D71" s="135"/>
      <c r="F71" s="135"/>
      <c r="G71" s="135"/>
      <c r="H71" s="135"/>
    </row>
    <row r="72" spans="2:8">
      <c r="B72" s="135"/>
      <c r="C72" s="135"/>
      <c r="D72" s="135"/>
      <c r="F72" s="135"/>
      <c r="G72" s="135"/>
      <c r="H72" s="135"/>
    </row>
    <row r="73" spans="2:8">
      <c r="B73" s="135"/>
      <c r="C73" s="135"/>
      <c r="D73" s="135"/>
      <c r="F73" s="135"/>
      <c r="G73" s="135"/>
      <c r="H73" s="135"/>
    </row>
    <row r="74" spans="2:8">
      <c r="B74" s="135"/>
      <c r="C74" s="135"/>
      <c r="D74" s="135"/>
      <c r="F74" s="135"/>
      <c r="G74" s="135"/>
      <c r="H74" s="135"/>
    </row>
    <row r="75" spans="2:8">
      <c r="B75" s="135"/>
      <c r="C75" s="135"/>
      <c r="D75" s="135"/>
      <c r="F75" s="135"/>
      <c r="G75" s="135"/>
      <c r="H75" s="135"/>
    </row>
    <row r="76" spans="2:8">
      <c r="B76" s="135"/>
      <c r="C76" s="135"/>
      <c r="D76" s="135"/>
      <c r="F76" s="135"/>
      <c r="G76" s="135"/>
      <c r="H76" s="135"/>
    </row>
    <row r="77" spans="2:8">
      <c r="B77" s="135"/>
      <c r="C77" s="135"/>
      <c r="D77" s="135"/>
      <c r="F77" s="135"/>
      <c r="G77" s="135"/>
      <c r="H77" s="135"/>
    </row>
    <row r="78" spans="2:8">
      <c r="B78" s="135"/>
      <c r="C78" s="135"/>
      <c r="D78" s="135"/>
      <c r="F78" s="135"/>
      <c r="G78" s="135"/>
      <c r="H78" s="135"/>
    </row>
    <row r="79" spans="2:8">
      <c r="B79" s="135"/>
      <c r="C79" s="135"/>
      <c r="D79" s="135"/>
      <c r="F79" s="135"/>
      <c r="G79" s="135"/>
      <c r="H79" s="135"/>
    </row>
    <row r="80" spans="2:8">
      <c r="B80" s="135"/>
      <c r="C80" s="135"/>
      <c r="D80" s="135"/>
      <c r="F80" s="135"/>
      <c r="G80" s="135"/>
      <c r="H80" s="135"/>
    </row>
    <row r="81" spans="2:8">
      <c r="B81" s="135"/>
      <c r="C81" s="135"/>
      <c r="D81" s="135"/>
      <c r="F81" s="135"/>
      <c r="G81" s="135"/>
      <c r="H81" s="135"/>
    </row>
    <row r="82" spans="2:8">
      <c r="B82" s="135"/>
      <c r="C82" s="135"/>
      <c r="D82" s="135"/>
      <c r="F82" s="135"/>
      <c r="G82" s="135"/>
      <c r="H82" s="135"/>
    </row>
    <row r="83" spans="2:8">
      <c r="B83" s="135"/>
      <c r="C83" s="135"/>
      <c r="D83" s="135"/>
      <c r="F83" s="135"/>
      <c r="G83" s="135"/>
      <c r="H83" s="135"/>
    </row>
    <row r="84" spans="2:8">
      <c r="B84" s="135"/>
      <c r="C84" s="135"/>
      <c r="D84" s="135"/>
      <c r="F84" s="135"/>
      <c r="G84" s="135"/>
      <c r="H84" s="135"/>
    </row>
    <row r="85" spans="2:8">
      <c r="B85" s="135"/>
      <c r="C85" s="135"/>
      <c r="D85" s="135"/>
      <c r="F85" s="135"/>
      <c r="G85" s="135"/>
      <c r="H85" s="135"/>
    </row>
    <row r="86" spans="2:8">
      <c r="B86" s="135"/>
      <c r="C86" s="135"/>
      <c r="D86" s="135"/>
      <c r="F86" s="135"/>
      <c r="G86" s="135"/>
      <c r="H86" s="135"/>
    </row>
    <row r="87" spans="2:8">
      <c r="B87" s="135"/>
      <c r="C87" s="135"/>
      <c r="D87" s="135"/>
      <c r="F87" s="135"/>
      <c r="G87" s="135"/>
      <c r="H87" s="135"/>
    </row>
    <row r="88" spans="2:8">
      <c r="B88" s="135"/>
      <c r="C88" s="135"/>
      <c r="D88" s="135"/>
    </row>
    <row r="89" spans="2:8">
      <c r="B89" s="135"/>
      <c r="C89" s="135"/>
      <c r="D89" s="135"/>
    </row>
    <row r="90" spans="2:8">
      <c r="B90" s="135"/>
      <c r="C90" s="135"/>
      <c r="D90" s="135"/>
    </row>
    <row r="91" spans="2:8">
      <c r="B91" s="135"/>
      <c r="C91" s="135"/>
      <c r="D91" s="135"/>
    </row>
    <row r="92" spans="2:8">
      <c r="B92" s="135"/>
      <c r="C92" s="135"/>
      <c r="D92" s="135"/>
    </row>
    <row r="93" spans="2:8">
      <c r="B93" s="135"/>
      <c r="C93" s="135"/>
      <c r="D93" s="135"/>
    </row>
    <row r="94" spans="2:8">
      <c r="B94" s="135"/>
      <c r="C94" s="135"/>
      <c r="D94" s="135"/>
    </row>
    <row r="95" spans="2:8">
      <c r="B95" s="135"/>
      <c r="C95" s="135"/>
      <c r="D95" s="135"/>
    </row>
    <row r="96" spans="2:8">
      <c r="B96" s="135"/>
      <c r="C96" s="135"/>
      <c r="D96" s="135"/>
    </row>
    <row r="97" spans="2:4">
      <c r="B97" s="135"/>
      <c r="C97" s="135"/>
      <c r="D97" s="135"/>
    </row>
    <row r="98" spans="2:4">
      <c r="B98" s="135"/>
      <c r="C98" s="135"/>
      <c r="D98" s="135"/>
    </row>
    <row r="99" spans="2:4">
      <c r="B99" s="135"/>
      <c r="C99" s="135"/>
      <c r="D99" s="135"/>
    </row>
    <row r="100" spans="2:4">
      <c r="B100" s="135"/>
      <c r="C100" s="135"/>
      <c r="D100" s="135"/>
    </row>
    <row r="101" spans="2:4">
      <c r="B101" s="135"/>
      <c r="C101" s="135"/>
      <c r="D101" s="135"/>
    </row>
    <row r="102" spans="2:4">
      <c r="B102" s="135"/>
      <c r="C102" s="135"/>
      <c r="D102" s="135"/>
    </row>
    <row r="103" spans="2:4">
      <c r="B103" s="135"/>
      <c r="C103" s="135"/>
      <c r="D103" s="135"/>
    </row>
    <row r="104" spans="2:4">
      <c r="B104" s="135"/>
      <c r="C104" s="135"/>
      <c r="D104" s="135"/>
    </row>
    <row r="105" spans="2:4">
      <c r="B105" s="135"/>
      <c r="C105" s="135"/>
      <c r="D105" s="135"/>
    </row>
    <row r="106" spans="2:4">
      <c r="B106" s="135"/>
      <c r="C106" s="135"/>
      <c r="D106" s="135"/>
    </row>
    <row r="107" spans="2:4">
      <c r="B107" s="135"/>
      <c r="C107" s="135"/>
      <c r="D107" s="135"/>
    </row>
    <row r="108" spans="2:4">
      <c r="B108" s="135"/>
      <c r="C108" s="135"/>
      <c r="D108" s="135"/>
    </row>
    <row r="109" spans="2:4">
      <c r="B109" s="135"/>
      <c r="C109" s="135"/>
      <c r="D109" s="135"/>
    </row>
    <row r="110" spans="2:4">
      <c r="B110" s="135"/>
      <c r="C110" s="135"/>
      <c r="D110" s="135"/>
    </row>
    <row r="111" spans="2:4">
      <c r="B111" s="135"/>
      <c r="C111" s="135"/>
      <c r="D111" s="135"/>
    </row>
    <row r="112" spans="2:4">
      <c r="B112" s="135"/>
      <c r="C112" s="135"/>
      <c r="D112" s="135"/>
    </row>
    <row r="113" spans="2:4">
      <c r="B113" s="135"/>
      <c r="C113" s="135"/>
      <c r="D113" s="135"/>
    </row>
    <row r="114" spans="2:4">
      <c r="B114" s="135"/>
      <c r="C114" s="135"/>
      <c r="D114" s="135"/>
    </row>
    <row r="115" spans="2:4">
      <c r="B115" s="135"/>
      <c r="C115" s="135"/>
      <c r="D115" s="135"/>
    </row>
    <row r="116" spans="2:4">
      <c r="B116" s="135"/>
      <c r="C116" s="135"/>
      <c r="D116" s="135"/>
    </row>
    <row r="117" spans="2:4">
      <c r="B117" s="135"/>
      <c r="C117" s="135"/>
      <c r="D117" s="135"/>
    </row>
    <row r="118" spans="2:4">
      <c r="B118" s="135"/>
      <c r="C118" s="135"/>
      <c r="D118" s="135"/>
    </row>
    <row r="119" spans="2:4">
      <c r="B119" s="135"/>
      <c r="C119" s="135"/>
      <c r="D119" s="135"/>
    </row>
    <row r="120" spans="2:4">
      <c r="B120" s="135"/>
      <c r="C120" s="135"/>
      <c r="D120" s="135"/>
    </row>
    <row r="121" spans="2:4">
      <c r="B121" s="135"/>
      <c r="C121" s="135"/>
      <c r="D121" s="135"/>
    </row>
    <row r="122" spans="2:4">
      <c r="B122" s="135"/>
      <c r="C122" s="135"/>
      <c r="D122" s="135"/>
    </row>
    <row r="123" spans="2:4">
      <c r="B123" s="135"/>
      <c r="C123" s="135"/>
      <c r="D123" s="135"/>
    </row>
    <row r="124" spans="2:4">
      <c r="B124" s="135"/>
      <c r="C124" s="135"/>
      <c r="D124" s="135"/>
    </row>
    <row r="125" spans="2:4">
      <c r="B125" s="135"/>
      <c r="C125" s="135"/>
      <c r="D125" s="135"/>
    </row>
    <row r="126" spans="2:4">
      <c r="B126" s="135"/>
      <c r="C126" s="135"/>
      <c r="D126" s="135"/>
    </row>
    <row r="127" spans="2:4">
      <c r="B127" s="135"/>
      <c r="C127" s="135"/>
      <c r="D127" s="135"/>
    </row>
    <row r="128" spans="2:4">
      <c r="B128" s="135"/>
      <c r="C128" s="135"/>
      <c r="D128" s="135"/>
    </row>
    <row r="129" spans="2:4">
      <c r="B129" s="135"/>
      <c r="C129" s="135"/>
      <c r="D129" s="135"/>
    </row>
    <row r="130" spans="2:4">
      <c r="B130" s="136"/>
      <c r="C130" s="136"/>
      <c r="D130" s="136"/>
    </row>
    <row r="131" spans="2:4">
      <c r="B131" s="136"/>
      <c r="C131" s="136"/>
      <c r="D131" s="136"/>
    </row>
    <row r="132" spans="2:4">
      <c r="B132" s="136"/>
      <c r="C132" s="136"/>
      <c r="D132" s="136"/>
    </row>
    <row r="133" spans="2:4">
      <c r="B133" s="136"/>
      <c r="C133" s="136"/>
      <c r="D133" s="136"/>
    </row>
    <row r="134" spans="2:4">
      <c r="B134" s="136"/>
      <c r="C134" s="136"/>
      <c r="D134" s="136"/>
    </row>
    <row r="135" spans="2:4">
      <c r="B135" s="136"/>
      <c r="C135" s="136"/>
      <c r="D135" s="136"/>
    </row>
    <row r="136" spans="2:4">
      <c r="B136" s="136"/>
      <c r="C136" s="136"/>
      <c r="D136" s="136"/>
    </row>
    <row r="137" spans="2:4">
      <c r="B137" s="136"/>
      <c r="C137" s="136"/>
      <c r="D137" s="136"/>
    </row>
    <row r="138" spans="2:4">
      <c r="B138" s="136"/>
      <c r="C138" s="136"/>
      <c r="D138" s="136"/>
    </row>
    <row r="139" spans="2:4">
      <c r="B139" s="136"/>
      <c r="C139" s="136"/>
      <c r="D139" s="136"/>
    </row>
    <row r="140" spans="2:4">
      <c r="B140" s="136"/>
      <c r="C140" s="136"/>
      <c r="D140" s="136"/>
    </row>
    <row r="141" spans="2:4">
      <c r="B141" s="136"/>
      <c r="C141" s="136"/>
      <c r="D141" s="136"/>
    </row>
    <row r="142" spans="2:4">
      <c r="B142" s="136"/>
      <c r="C142" s="136"/>
      <c r="D142" s="136"/>
    </row>
    <row r="143" spans="2:4">
      <c r="B143" s="136"/>
      <c r="C143" s="136"/>
      <c r="D143" s="136"/>
    </row>
    <row r="144" spans="2:4">
      <c r="B144" s="136"/>
      <c r="C144" s="136"/>
      <c r="D144" s="136"/>
    </row>
    <row r="145" spans="2:4">
      <c r="B145" s="136"/>
      <c r="C145" s="136"/>
      <c r="D145" s="136"/>
    </row>
    <row r="146" spans="2:4">
      <c r="B146" s="136"/>
      <c r="C146" s="136"/>
      <c r="D146" s="136"/>
    </row>
    <row r="147" spans="2:4">
      <c r="B147" s="136"/>
      <c r="C147" s="136"/>
      <c r="D147" s="136"/>
    </row>
    <row r="148" spans="2:4">
      <c r="B148" s="136"/>
      <c r="C148" s="136"/>
      <c r="D148" s="136"/>
    </row>
    <row r="149" spans="2:4">
      <c r="B149" s="136"/>
      <c r="C149" s="136"/>
      <c r="D149" s="136"/>
    </row>
    <row r="150" spans="2:4">
      <c r="B150" s="136"/>
      <c r="C150" s="136"/>
      <c r="D150" s="136"/>
    </row>
    <row r="151" spans="2:4">
      <c r="B151" s="136"/>
      <c r="C151" s="136"/>
      <c r="D151" s="136"/>
    </row>
    <row r="152" spans="2:4">
      <c r="B152" s="136"/>
      <c r="C152" s="136"/>
      <c r="D152" s="136"/>
    </row>
    <row r="153" spans="2:4">
      <c r="B153" s="136"/>
      <c r="C153" s="136"/>
      <c r="D153" s="136"/>
    </row>
    <row r="154" spans="2:4">
      <c r="B154" s="136"/>
      <c r="C154" s="136"/>
      <c r="D154" s="136"/>
    </row>
    <row r="155" spans="2:4">
      <c r="B155" s="136"/>
      <c r="C155" s="136"/>
      <c r="D155" s="136"/>
    </row>
    <row r="156" spans="2:4">
      <c r="B156" s="136"/>
      <c r="C156" s="136"/>
      <c r="D156" s="136"/>
    </row>
    <row r="157" spans="2:4">
      <c r="B157" s="136"/>
      <c r="C157" s="136"/>
      <c r="D157" s="136"/>
    </row>
    <row r="158" spans="2:4">
      <c r="B158" s="136"/>
      <c r="C158" s="136"/>
      <c r="D158" s="136"/>
    </row>
    <row r="159" spans="2:4">
      <c r="B159" s="136"/>
      <c r="C159" s="136"/>
      <c r="D159" s="136"/>
    </row>
    <row r="160" spans="2:4">
      <c r="B160" s="136"/>
      <c r="C160" s="136"/>
      <c r="D160" s="136"/>
    </row>
    <row r="161" spans="2:4">
      <c r="B161" s="136"/>
      <c r="C161" s="136"/>
      <c r="D161" s="136"/>
    </row>
    <row r="162" spans="2:4">
      <c r="B162" s="136"/>
      <c r="C162" s="136"/>
      <c r="D162" s="136"/>
    </row>
    <row r="163" spans="2:4">
      <c r="B163" s="136"/>
      <c r="C163" s="136"/>
      <c r="D163" s="136"/>
    </row>
    <row r="164" spans="2:4">
      <c r="B164" s="136"/>
      <c r="C164" s="136"/>
      <c r="D164" s="136"/>
    </row>
    <row r="165" spans="2:4">
      <c r="B165" s="136"/>
      <c r="C165" s="136"/>
      <c r="D165" s="136"/>
    </row>
    <row r="166" spans="2:4">
      <c r="B166" s="136"/>
      <c r="C166" s="136"/>
      <c r="D166" s="136"/>
    </row>
    <row r="167" spans="2:4">
      <c r="B167" s="136"/>
      <c r="C167" s="136"/>
      <c r="D167" s="136"/>
    </row>
    <row r="168" spans="2:4">
      <c r="B168" s="136"/>
      <c r="C168" s="136"/>
      <c r="D168" s="136"/>
    </row>
    <row r="169" spans="2:4">
      <c r="B169" s="136"/>
      <c r="C169" s="136"/>
      <c r="D169" s="136"/>
    </row>
    <row r="170" spans="2:4">
      <c r="B170" s="136"/>
      <c r="C170" s="136"/>
      <c r="D170" s="136"/>
    </row>
    <row r="171" spans="2:4">
      <c r="B171" s="136"/>
      <c r="C171" s="136"/>
      <c r="D171" s="136"/>
    </row>
    <row r="172" spans="2:4">
      <c r="B172" s="136"/>
      <c r="C172" s="136"/>
      <c r="D172" s="136"/>
    </row>
    <row r="173" spans="2:4">
      <c r="B173" s="136"/>
      <c r="C173" s="136"/>
      <c r="D173" s="136"/>
    </row>
    <row r="174" spans="2:4">
      <c r="B174" s="136"/>
      <c r="C174" s="136"/>
      <c r="D174" s="136"/>
    </row>
    <row r="175" spans="2:4">
      <c r="B175" s="136"/>
      <c r="C175" s="136"/>
      <c r="D175" s="136"/>
    </row>
    <row r="176" spans="2:4">
      <c r="B176" s="136"/>
      <c r="C176" s="136"/>
      <c r="D176" s="136"/>
    </row>
    <row r="177" spans="2:4">
      <c r="B177" s="136"/>
      <c r="C177" s="136"/>
      <c r="D177" s="136"/>
    </row>
    <row r="178" spans="2:4">
      <c r="B178" s="136"/>
      <c r="C178" s="136"/>
      <c r="D178" s="136"/>
    </row>
    <row r="179" spans="2:4">
      <c r="B179" s="136"/>
      <c r="C179" s="136"/>
      <c r="D179" s="136"/>
    </row>
    <row r="180" spans="2:4">
      <c r="B180" s="136"/>
      <c r="C180" s="136"/>
      <c r="D180" s="136"/>
    </row>
    <row r="181" spans="2:4">
      <c r="B181" s="136"/>
      <c r="C181" s="136"/>
      <c r="D181" s="136"/>
    </row>
    <row r="182" spans="2:4">
      <c r="B182" s="136"/>
      <c r="C182" s="136"/>
      <c r="D182" s="136"/>
    </row>
    <row r="183" spans="2:4">
      <c r="B183" s="136"/>
      <c r="C183" s="136"/>
      <c r="D183" s="136"/>
    </row>
    <row r="184" spans="2:4">
      <c r="B184" s="136"/>
      <c r="C184" s="136"/>
      <c r="D184" s="136"/>
    </row>
    <row r="185" spans="2:4">
      <c r="B185" s="136"/>
      <c r="C185" s="136"/>
      <c r="D185" s="136"/>
    </row>
    <row r="186" spans="2:4">
      <c r="B186" s="136"/>
      <c r="C186" s="136"/>
      <c r="D186" s="136"/>
    </row>
    <row r="187" spans="2:4">
      <c r="B187" s="136"/>
      <c r="C187" s="136"/>
      <c r="D187" s="136"/>
    </row>
  </sheetData>
  <mergeCells count="2">
    <mergeCell ref="J1:L1"/>
    <mergeCell ref="A46:L46"/>
  </mergeCells>
  <phoneticPr fontId="2"/>
  <pageMargins left="0.78740157480314965" right="0.47244094488188981" top="0.98425196850393704" bottom="0.98425196850393704" header="0.51181102362204722" footer="0.31496062992125984"/>
  <pageSetup paperSize="9" scale="89" orientation="portrait" r:id="rId1"/>
  <headerFooter alignWithMargins="0">
    <oddHeader xml:space="preserve">&amp;C&amp;14第７表　年齢別人口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4:N50"/>
  <sheetViews>
    <sheetView view="pageLayout" zoomScaleNormal="100" zoomScaleSheetLayoutView="100" workbookViewId="0"/>
  </sheetViews>
  <sheetFormatPr defaultColWidth="9" defaultRowHeight="13"/>
  <cols>
    <col min="1" max="9" width="9" style="133"/>
    <col min="10" max="10" width="9.7265625" style="133" customWidth="1"/>
    <col min="11" max="14" width="0" style="133" hidden="1" customWidth="1"/>
    <col min="15" max="16384" width="9" style="133"/>
  </cols>
  <sheetData>
    <row r="4" spans="1:14">
      <c r="A4" s="137"/>
      <c r="B4" s="137"/>
      <c r="C4" s="137"/>
      <c r="D4" s="137"/>
      <c r="F4" s="137"/>
      <c r="G4" s="137"/>
      <c r="H4" s="137"/>
      <c r="I4" s="137"/>
      <c r="K4" s="134" t="s">
        <v>50</v>
      </c>
      <c r="L4" s="134" t="s">
        <v>3</v>
      </c>
      <c r="M4" s="134" t="s">
        <v>50</v>
      </c>
      <c r="N4" s="134" t="s">
        <v>4</v>
      </c>
    </row>
    <row r="5" spans="1:14">
      <c r="A5" s="137"/>
      <c r="B5" s="138"/>
      <c r="C5" s="137"/>
      <c r="D5" s="138"/>
      <c r="F5" s="137"/>
      <c r="G5" s="138"/>
      <c r="H5" s="138"/>
      <c r="I5" s="138"/>
      <c r="K5" s="139" t="s">
        <v>73</v>
      </c>
      <c r="L5" s="136">
        <f>年齢別人口!C4</f>
        <v>3213</v>
      </c>
      <c r="M5" s="139" t="s">
        <v>73</v>
      </c>
      <c r="N5" s="140">
        <f>年齢別人口!D4</f>
        <v>3106</v>
      </c>
    </row>
    <row r="6" spans="1:14">
      <c r="A6" s="137"/>
      <c r="B6" s="138"/>
      <c r="C6" s="137"/>
      <c r="D6" s="138"/>
      <c r="F6" s="137"/>
      <c r="G6" s="138"/>
      <c r="H6" s="138"/>
      <c r="I6" s="138"/>
      <c r="K6" s="139" t="s">
        <v>72</v>
      </c>
      <c r="L6" s="136">
        <f>年齢別人口!C10</f>
        <v>4218</v>
      </c>
      <c r="M6" s="139" t="s">
        <v>72</v>
      </c>
      <c r="N6" s="141">
        <f>年齢別人口!D10</f>
        <v>3902</v>
      </c>
    </row>
    <row r="7" spans="1:14">
      <c r="A7" s="137"/>
      <c r="B7" s="138"/>
      <c r="C7" s="137"/>
      <c r="D7" s="138"/>
      <c r="F7" s="137"/>
      <c r="G7" s="138"/>
      <c r="H7" s="138"/>
      <c r="I7" s="138"/>
      <c r="K7" s="139" t="s">
        <v>106</v>
      </c>
      <c r="L7" s="136">
        <f>年齢別人口!C16</f>
        <v>4331</v>
      </c>
      <c r="M7" s="139" t="s">
        <v>106</v>
      </c>
      <c r="N7" s="141">
        <f>年齢別人口!D16</f>
        <v>4176</v>
      </c>
    </row>
    <row r="8" spans="1:14">
      <c r="A8" s="137"/>
      <c r="B8" s="138"/>
      <c r="C8" s="137"/>
      <c r="D8" s="138"/>
      <c r="F8" s="137"/>
      <c r="G8" s="138"/>
      <c r="H8" s="138"/>
      <c r="I8" s="138"/>
      <c r="K8" s="139" t="s">
        <v>74</v>
      </c>
      <c r="L8" s="136">
        <f>年齢別人口!C22</f>
        <v>4312</v>
      </c>
      <c r="M8" s="139" t="s">
        <v>74</v>
      </c>
      <c r="N8" s="141">
        <f>年齢別人口!D22</f>
        <v>4198</v>
      </c>
    </row>
    <row r="9" spans="1:14">
      <c r="A9" s="137"/>
      <c r="B9" s="138"/>
      <c r="C9" s="137"/>
      <c r="D9" s="138"/>
      <c r="F9" s="137"/>
      <c r="G9" s="138"/>
      <c r="H9" s="138"/>
      <c r="I9" s="138"/>
      <c r="K9" s="139" t="s">
        <v>75</v>
      </c>
      <c r="L9" s="136">
        <f>年齢別人口!C28</f>
        <v>5244</v>
      </c>
      <c r="M9" s="139" t="s">
        <v>75</v>
      </c>
      <c r="N9" s="141">
        <f>年齢別人口!D28</f>
        <v>5420</v>
      </c>
    </row>
    <row r="10" spans="1:14">
      <c r="A10" s="137"/>
      <c r="B10" s="138"/>
      <c r="C10" s="137"/>
      <c r="D10" s="138"/>
      <c r="F10" s="137"/>
      <c r="G10" s="138"/>
      <c r="H10" s="138"/>
      <c r="I10" s="138"/>
      <c r="K10" s="139" t="s">
        <v>76</v>
      </c>
      <c r="L10" s="136">
        <f>年齢別人口!C34</f>
        <v>5893</v>
      </c>
      <c r="M10" s="139" t="s">
        <v>76</v>
      </c>
      <c r="N10" s="141">
        <f>年齢別人口!D34</f>
        <v>5841</v>
      </c>
    </row>
    <row r="11" spans="1:14">
      <c r="A11" s="137"/>
      <c r="B11" s="138"/>
      <c r="C11" s="137"/>
      <c r="D11" s="138"/>
      <c r="F11" s="137"/>
      <c r="G11" s="138"/>
      <c r="H11" s="138"/>
      <c r="I11" s="138"/>
      <c r="K11" s="139" t="s">
        <v>77</v>
      </c>
      <c r="L11" s="136">
        <f>年齢別人口!C40</f>
        <v>5516</v>
      </c>
      <c r="M11" s="139" t="s">
        <v>77</v>
      </c>
      <c r="N11" s="141">
        <f>年齢別人口!D40</f>
        <v>5439</v>
      </c>
    </row>
    <row r="12" spans="1:14">
      <c r="A12" s="137"/>
      <c r="B12" s="138"/>
      <c r="C12" s="137"/>
      <c r="D12" s="138"/>
      <c r="F12" s="137"/>
      <c r="G12" s="138"/>
      <c r="H12" s="138"/>
      <c r="I12" s="138"/>
      <c r="K12" s="139" t="s">
        <v>78</v>
      </c>
      <c r="L12" s="136">
        <f>年齢別人口!G4</f>
        <v>6123</v>
      </c>
      <c r="M12" s="139" t="s">
        <v>78</v>
      </c>
      <c r="N12" s="141">
        <f>年齢別人口!H4</f>
        <v>6105</v>
      </c>
    </row>
    <row r="13" spans="1:14">
      <c r="A13" s="137"/>
      <c r="B13" s="138"/>
      <c r="C13" s="137"/>
      <c r="D13" s="138"/>
      <c r="F13" s="142"/>
      <c r="G13" s="138"/>
      <c r="H13" s="138"/>
      <c r="I13" s="138"/>
      <c r="K13" s="143" t="s">
        <v>79</v>
      </c>
      <c r="L13" s="136">
        <f>年齢別人口!G10</f>
        <v>6952</v>
      </c>
      <c r="M13" s="143" t="s">
        <v>79</v>
      </c>
      <c r="N13" s="144">
        <f>年齢別人口!H10</f>
        <v>6851</v>
      </c>
    </row>
    <row r="14" spans="1:14">
      <c r="A14" s="137"/>
      <c r="B14" s="138"/>
      <c r="C14" s="137"/>
      <c r="D14" s="138"/>
      <c r="F14" s="142"/>
      <c r="G14" s="138"/>
      <c r="H14" s="138"/>
      <c r="I14" s="138"/>
      <c r="K14" s="143" t="s">
        <v>80</v>
      </c>
      <c r="L14" s="136">
        <f>年齢別人口!G16</f>
        <v>7489</v>
      </c>
      <c r="M14" s="143" t="s">
        <v>80</v>
      </c>
      <c r="N14" s="144">
        <f>年齢別人口!H16</f>
        <v>7638</v>
      </c>
    </row>
    <row r="15" spans="1:14">
      <c r="A15" s="137"/>
      <c r="B15" s="138"/>
      <c r="C15" s="137"/>
      <c r="D15" s="138"/>
      <c r="F15" s="142"/>
      <c r="G15" s="138"/>
      <c r="H15" s="138"/>
      <c r="I15" s="138"/>
      <c r="K15" s="143" t="s">
        <v>81</v>
      </c>
      <c r="L15" s="136">
        <f>年齢別人口!G22</f>
        <v>8013</v>
      </c>
      <c r="M15" s="143" t="s">
        <v>81</v>
      </c>
      <c r="N15" s="144">
        <f>年齢別人口!H22</f>
        <v>8102</v>
      </c>
    </row>
    <row r="16" spans="1:14">
      <c r="A16" s="137"/>
      <c r="B16" s="138"/>
      <c r="C16" s="137"/>
      <c r="D16" s="138"/>
      <c r="F16" s="142"/>
      <c r="G16" s="138"/>
      <c r="H16" s="138"/>
      <c r="I16" s="138"/>
      <c r="K16" s="143" t="s">
        <v>82</v>
      </c>
      <c r="L16" s="136">
        <f>年齢別人口!G28</f>
        <v>7248</v>
      </c>
      <c r="M16" s="143" t="s">
        <v>82</v>
      </c>
      <c r="N16" s="144">
        <f>年齢別人口!H28</f>
        <v>7200</v>
      </c>
    </row>
    <row r="17" spans="1:14">
      <c r="A17" s="137"/>
      <c r="B17" s="138"/>
      <c r="C17" s="137"/>
      <c r="D17" s="138"/>
      <c r="F17" s="142"/>
      <c r="G17" s="138"/>
      <c r="H17" s="138"/>
      <c r="I17" s="138"/>
      <c r="K17" s="143" t="s">
        <v>83</v>
      </c>
      <c r="L17" s="136">
        <f>年齢別人口!G34</f>
        <v>5889</v>
      </c>
      <c r="M17" s="143" t="s">
        <v>83</v>
      </c>
      <c r="N17" s="144">
        <f>年齢別人口!H34</f>
        <v>5732</v>
      </c>
    </row>
    <row r="18" spans="1:14">
      <c r="A18" s="137"/>
      <c r="B18" s="138"/>
      <c r="C18" s="137"/>
      <c r="D18" s="138"/>
      <c r="F18" s="142"/>
      <c r="G18" s="138"/>
      <c r="H18" s="138"/>
      <c r="I18" s="138"/>
      <c r="K18" s="143" t="s">
        <v>84</v>
      </c>
      <c r="L18" s="136">
        <f>年齢別人口!G40</f>
        <v>4401</v>
      </c>
      <c r="M18" s="143" t="s">
        <v>84</v>
      </c>
      <c r="N18" s="144">
        <f>年齢別人口!H40</f>
        <v>4552</v>
      </c>
    </row>
    <row r="19" spans="1:14">
      <c r="A19" s="137"/>
      <c r="B19" s="138"/>
      <c r="C19" s="137"/>
      <c r="D19" s="138"/>
      <c r="F19" s="142"/>
      <c r="G19" s="138"/>
      <c r="H19" s="138"/>
      <c r="I19" s="138"/>
      <c r="K19" s="143" t="s">
        <v>85</v>
      </c>
      <c r="L19" s="136">
        <f>年齢別人口!K4</f>
        <v>4189</v>
      </c>
      <c r="M19" s="143" t="s">
        <v>85</v>
      </c>
      <c r="N19" s="144">
        <f>年齢別人口!L4</f>
        <v>4561</v>
      </c>
    </row>
    <row r="20" spans="1:14">
      <c r="A20" s="137"/>
      <c r="B20" s="138"/>
      <c r="C20" s="137"/>
      <c r="D20" s="138"/>
      <c r="F20" s="142"/>
      <c r="G20" s="138"/>
      <c r="H20" s="138"/>
      <c r="I20" s="138"/>
      <c r="K20" s="143" t="s">
        <v>86</v>
      </c>
      <c r="L20" s="136">
        <f>年齢別人口!K10</f>
        <v>4036</v>
      </c>
      <c r="M20" s="143" t="s">
        <v>86</v>
      </c>
      <c r="N20" s="144">
        <f>年齢別人口!L10</f>
        <v>5029</v>
      </c>
    </row>
    <row r="21" spans="1:14">
      <c r="A21" s="137"/>
      <c r="B21" s="138"/>
      <c r="C21" s="137"/>
      <c r="D21" s="138"/>
      <c r="F21" s="137"/>
      <c r="G21" s="138"/>
      <c r="H21" s="138"/>
      <c r="I21" s="138"/>
      <c r="K21" s="139" t="s">
        <v>87</v>
      </c>
      <c r="L21" s="136">
        <f>年齢別人口!K16</f>
        <v>2876</v>
      </c>
      <c r="M21" s="139" t="s">
        <v>87</v>
      </c>
      <c r="N21" s="144">
        <f>年齢別人口!L16</f>
        <v>4251</v>
      </c>
    </row>
    <row r="22" spans="1:14">
      <c r="A22" s="137"/>
      <c r="B22" s="138"/>
      <c r="C22" s="137"/>
      <c r="D22" s="138"/>
      <c r="F22" s="137"/>
      <c r="G22" s="138"/>
      <c r="H22" s="138"/>
      <c r="I22" s="138"/>
      <c r="K22" s="139" t="s">
        <v>88</v>
      </c>
      <c r="L22" s="136">
        <f>年齢別人口!K22</f>
        <v>1662</v>
      </c>
      <c r="M22" s="139" t="s">
        <v>88</v>
      </c>
      <c r="N22" s="144">
        <f>年齢別人口!L22</f>
        <v>3080</v>
      </c>
    </row>
    <row r="23" spans="1:14">
      <c r="A23" s="137"/>
      <c r="B23" s="138"/>
      <c r="C23" s="137"/>
      <c r="D23" s="138"/>
      <c r="F23" s="137"/>
      <c r="G23" s="138"/>
      <c r="H23" s="138"/>
      <c r="I23" s="138"/>
      <c r="K23" s="139" t="s">
        <v>89</v>
      </c>
      <c r="L23" s="136">
        <f>年齢別人口!K28</f>
        <v>813</v>
      </c>
      <c r="M23" s="139" t="s">
        <v>89</v>
      </c>
      <c r="N23" s="144">
        <f>年齢別人口!L28</f>
        <v>1915</v>
      </c>
    </row>
    <row r="24" spans="1:14">
      <c r="A24" s="137"/>
      <c r="B24" s="138"/>
      <c r="C24" s="137"/>
      <c r="D24" s="138"/>
      <c r="F24" s="137"/>
      <c r="G24" s="138"/>
      <c r="H24" s="138"/>
      <c r="I24" s="138"/>
      <c r="K24" s="145" t="s">
        <v>90</v>
      </c>
      <c r="L24" s="146">
        <f>年齢別人口!K34+年齢別人口!K44+年齢別人口!K45</f>
        <v>216</v>
      </c>
      <c r="M24" s="145" t="s">
        <v>90</v>
      </c>
      <c r="N24" s="147">
        <f>年齢別人口!L34+年齢別人口!L44+年齢別人口!L45</f>
        <v>765</v>
      </c>
    </row>
    <row r="25" spans="1:14">
      <c r="A25" s="137"/>
      <c r="B25" s="138"/>
      <c r="C25" s="137"/>
      <c r="D25" s="138"/>
      <c r="G25" s="148"/>
      <c r="H25" s="148"/>
      <c r="I25" s="148"/>
      <c r="L25" s="148">
        <f>SUM(L5:L24)</f>
        <v>92634</v>
      </c>
      <c r="N25" s="148">
        <f>SUM(N5:N24)</f>
        <v>97863</v>
      </c>
    </row>
    <row r="26" spans="1:14">
      <c r="A26" s="137"/>
      <c r="B26" s="138"/>
      <c r="C26" s="137"/>
      <c r="D26" s="138"/>
    </row>
    <row r="27" spans="1:14">
      <c r="A27" s="137"/>
      <c r="B27" s="138"/>
      <c r="C27" s="137"/>
      <c r="D27" s="138"/>
    </row>
    <row r="28" spans="1:14">
      <c r="A28" s="137"/>
      <c r="B28" s="138"/>
      <c r="C28" s="137"/>
      <c r="D28" s="138"/>
    </row>
    <row r="29" spans="1:14">
      <c r="A29" s="137"/>
      <c r="B29" s="138"/>
      <c r="C29" s="137"/>
      <c r="D29" s="138"/>
    </row>
    <row r="30" spans="1:14">
      <c r="A30" s="137"/>
      <c r="B30" s="138"/>
      <c r="C30" s="137"/>
      <c r="D30" s="138"/>
    </row>
    <row r="31" spans="1:14">
      <c r="A31" s="137"/>
      <c r="B31" s="138"/>
      <c r="C31" s="137"/>
      <c r="D31" s="138"/>
    </row>
    <row r="32" spans="1:14">
      <c r="A32" s="137"/>
      <c r="B32" s="138"/>
      <c r="C32" s="137"/>
      <c r="D32" s="138"/>
    </row>
    <row r="33" spans="1:4">
      <c r="A33" s="137"/>
      <c r="B33" s="138"/>
      <c r="C33" s="137"/>
      <c r="D33" s="138"/>
    </row>
    <row r="34" spans="1:4">
      <c r="A34" s="137"/>
      <c r="B34" s="138"/>
      <c r="C34" s="137"/>
      <c r="D34" s="138"/>
    </row>
    <row r="35" spans="1:4">
      <c r="A35" s="137"/>
      <c r="B35" s="138"/>
      <c r="C35" s="137"/>
      <c r="D35" s="138"/>
    </row>
    <row r="36" spans="1:4">
      <c r="A36" s="137"/>
      <c r="B36" s="138"/>
      <c r="C36" s="137"/>
      <c r="D36" s="138"/>
    </row>
    <row r="37" spans="1:4">
      <c r="A37" s="137"/>
      <c r="B37" s="138"/>
      <c r="C37" s="137"/>
      <c r="D37" s="138"/>
    </row>
    <row r="38" spans="1:4">
      <c r="A38" s="137"/>
      <c r="B38" s="138"/>
      <c r="C38" s="137"/>
      <c r="D38" s="138"/>
    </row>
    <row r="39" spans="1:4">
      <c r="A39" s="137"/>
      <c r="B39" s="138"/>
      <c r="C39" s="137"/>
      <c r="D39" s="138"/>
    </row>
    <row r="40" spans="1:4">
      <c r="A40" s="137"/>
      <c r="B40" s="138"/>
      <c r="C40" s="137"/>
      <c r="D40" s="138"/>
    </row>
    <row r="41" spans="1:4">
      <c r="A41" s="137"/>
      <c r="B41" s="138"/>
      <c r="C41" s="137"/>
      <c r="D41" s="138"/>
    </row>
    <row r="42" spans="1:4">
      <c r="A42" s="137"/>
      <c r="B42" s="138"/>
      <c r="C42" s="137"/>
      <c r="D42" s="138"/>
    </row>
    <row r="43" spans="1:4">
      <c r="A43" s="137"/>
      <c r="B43" s="138"/>
      <c r="C43" s="137"/>
      <c r="D43" s="138"/>
    </row>
    <row r="44" spans="1:4">
      <c r="A44" s="137"/>
      <c r="B44" s="138"/>
      <c r="C44" s="137"/>
      <c r="D44" s="138"/>
    </row>
    <row r="45" spans="1:4">
      <c r="A45" s="137"/>
      <c r="B45" s="138"/>
      <c r="C45" s="137"/>
      <c r="D45" s="138"/>
    </row>
    <row r="46" spans="1:4">
      <c r="A46" s="142"/>
      <c r="B46" s="138"/>
      <c r="C46" s="142"/>
      <c r="D46" s="138"/>
    </row>
    <row r="50" spans="1:10">
      <c r="A50" s="485"/>
      <c r="B50" s="485"/>
      <c r="C50" s="485"/>
      <c r="D50" s="485"/>
      <c r="E50" s="485"/>
      <c r="F50" s="485"/>
      <c r="G50" s="485"/>
      <c r="H50" s="485"/>
      <c r="I50" s="485"/>
      <c r="J50" s="485"/>
    </row>
  </sheetData>
  <mergeCells count="1">
    <mergeCell ref="A50:J50"/>
  </mergeCells>
  <phoneticPr fontId="2"/>
  <pageMargins left="0.78740157480314965" right="0.31496062992125984" top="0.98425196850393704" bottom="0.98425196850393704" header="0.51181102362204722" footer="0.31496062992125984"/>
  <pageSetup paperSize="9" orientation="portrait" r:id="rId1"/>
  <headerFooter alignWithMargins="0">
    <oddHeader>&amp;C&amp;14図３　人口の年齢構成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H39"/>
  <sheetViews>
    <sheetView view="pageLayout" zoomScaleNormal="100" zoomScaleSheetLayoutView="100" workbookViewId="0"/>
  </sheetViews>
  <sheetFormatPr defaultColWidth="9" defaultRowHeight="13"/>
  <cols>
    <col min="1" max="1" width="10.26953125" style="133" bestFit="1" customWidth="1"/>
    <col min="2" max="8" width="10" style="133" customWidth="1"/>
    <col min="9" max="16384" width="9" style="133"/>
  </cols>
  <sheetData>
    <row r="2" spans="1:8">
      <c r="A2" s="486" t="s">
        <v>70</v>
      </c>
      <c r="B2" s="489" t="s">
        <v>59</v>
      </c>
      <c r="C2" s="490"/>
      <c r="D2" s="491"/>
      <c r="E2" s="489" t="s">
        <v>71</v>
      </c>
      <c r="F2" s="490"/>
      <c r="G2" s="491"/>
      <c r="H2" s="495" t="s">
        <v>157</v>
      </c>
    </row>
    <row r="3" spans="1:8">
      <c r="A3" s="487"/>
      <c r="B3" s="492"/>
      <c r="C3" s="493"/>
      <c r="D3" s="494"/>
      <c r="E3" s="492"/>
      <c r="F3" s="493"/>
      <c r="G3" s="494"/>
      <c r="H3" s="496"/>
    </row>
    <row r="4" spans="1:8">
      <c r="A4" s="488"/>
      <c r="B4" s="134" t="s">
        <v>10</v>
      </c>
      <c r="C4" s="134" t="s">
        <v>3</v>
      </c>
      <c r="D4" s="134" t="s">
        <v>4</v>
      </c>
      <c r="E4" s="134" t="s">
        <v>10</v>
      </c>
      <c r="F4" s="134" t="s">
        <v>3</v>
      </c>
      <c r="G4" s="134" t="s">
        <v>4</v>
      </c>
      <c r="H4" s="497"/>
    </row>
    <row r="5" spans="1:8" ht="33.75" customHeight="1">
      <c r="A5" s="149" t="s">
        <v>10</v>
      </c>
      <c r="B5" s="221">
        <v>190497</v>
      </c>
      <c r="C5" s="222">
        <v>92634</v>
      </c>
      <c r="D5" s="223">
        <v>97863</v>
      </c>
      <c r="E5" s="224">
        <v>100</v>
      </c>
      <c r="F5" s="225">
        <v>100</v>
      </c>
      <c r="G5" s="226">
        <v>100</v>
      </c>
      <c r="H5" s="227">
        <v>94.65681616136844</v>
      </c>
    </row>
    <row r="6" spans="1:8" ht="33.75" customHeight="1">
      <c r="A6" s="150" t="s">
        <v>104</v>
      </c>
      <c r="B6" s="228">
        <v>14439</v>
      </c>
      <c r="C6" s="148">
        <v>7431</v>
      </c>
      <c r="D6" s="229">
        <v>7008</v>
      </c>
      <c r="E6" s="230">
        <v>7.5796469235735993</v>
      </c>
      <c r="F6" s="231">
        <v>8.0218926096249756</v>
      </c>
      <c r="G6" s="232">
        <v>7.1610312375463652</v>
      </c>
      <c r="H6" s="233">
        <v>106.03595890410959</v>
      </c>
    </row>
    <row r="7" spans="1:8" ht="33.75" customHeight="1">
      <c r="A7" s="150" t="s">
        <v>109</v>
      </c>
      <c r="B7" s="228">
        <v>17017</v>
      </c>
      <c r="C7" s="148">
        <v>8643</v>
      </c>
      <c r="D7" s="229">
        <v>8374</v>
      </c>
      <c r="E7" s="230">
        <v>8.9329490753135214</v>
      </c>
      <c r="F7" s="231">
        <v>9.3302675043720438</v>
      </c>
      <c r="G7" s="232">
        <v>8.556860100344359</v>
      </c>
      <c r="H7" s="233">
        <v>103.21232385956532</v>
      </c>
    </row>
    <row r="8" spans="1:8" ht="33.75" customHeight="1">
      <c r="A8" s="150" t="s">
        <v>110</v>
      </c>
      <c r="B8" s="228">
        <v>22398</v>
      </c>
      <c r="C8" s="148">
        <v>11137</v>
      </c>
      <c r="D8" s="229">
        <v>11261</v>
      </c>
      <c r="E8" s="230">
        <v>11.757665475046851</v>
      </c>
      <c r="F8" s="231">
        <v>12.022583500658506</v>
      </c>
      <c r="G8" s="232">
        <v>11.5069025065653</v>
      </c>
      <c r="H8" s="233">
        <v>98.898854453423326</v>
      </c>
    </row>
    <row r="9" spans="1:8" ht="33.75" customHeight="1">
      <c r="A9" s="150" t="s">
        <v>111</v>
      </c>
      <c r="B9" s="228">
        <v>23183</v>
      </c>
      <c r="C9" s="148">
        <v>11639</v>
      </c>
      <c r="D9" s="229">
        <v>11544</v>
      </c>
      <c r="E9" s="230">
        <v>12.169745455309007</v>
      </c>
      <c r="F9" s="231">
        <v>12.564501155083446</v>
      </c>
      <c r="G9" s="232">
        <v>11.796082278286994</v>
      </c>
      <c r="H9" s="233">
        <v>100.82293832293831</v>
      </c>
    </row>
    <row r="10" spans="1:8" ht="33.75" customHeight="1">
      <c r="A10" s="150" t="s">
        <v>112</v>
      </c>
      <c r="B10" s="228">
        <v>28930</v>
      </c>
      <c r="C10" s="148">
        <v>14441</v>
      </c>
      <c r="D10" s="229">
        <v>14489</v>
      </c>
      <c r="E10" s="230">
        <v>15.186590864948005</v>
      </c>
      <c r="F10" s="231">
        <v>15.589308461256127</v>
      </c>
      <c r="G10" s="232">
        <v>14.805391210161142</v>
      </c>
      <c r="H10" s="233">
        <v>99.668714196977021</v>
      </c>
    </row>
    <row r="11" spans="1:8" ht="33.75" customHeight="1">
      <c r="A11" s="150" t="s">
        <v>113</v>
      </c>
      <c r="B11" s="228">
        <v>30563</v>
      </c>
      <c r="C11" s="148">
        <v>15261</v>
      </c>
      <c r="D11" s="229">
        <v>15302</v>
      </c>
      <c r="E11" s="230">
        <v>16.043822212423294</v>
      </c>
      <c r="F11" s="231">
        <v>16.474512597966189</v>
      </c>
      <c r="G11" s="232">
        <v>15.636144405955262</v>
      </c>
      <c r="H11" s="233">
        <v>99.732061168474701</v>
      </c>
    </row>
    <row r="12" spans="1:8" ht="33.75" customHeight="1">
      <c r="A12" s="150" t="s">
        <v>114</v>
      </c>
      <c r="B12" s="228">
        <v>20574</v>
      </c>
      <c r="C12" s="148">
        <v>10290</v>
      </c>
      <c r="D12" s="229">
        <v>10284</v>
      </c>
      <c r="E12" s="230">
        <v>10.800170081418605</v>
      </c>
      <c r="F12" s="231">
        <v>11.108232398471403</v>
      </c>
      <c r="G12" s="232">
        <v>10.508568100303485</v>
      </c>
      <c r="H12" s="233">
        <v>100.0583430571762</v>
      </c>
    </row>
    <row r="13" spans="1:8" ht="33.75" customHeight="1">
      <c r="A13" s="150" t="s">
        <v>115</v>
      </c>
      <c r="B13" s="228">
        <v>17815</v>
      </c>
      <c r="C13" s="148">
        <v>8225</v>
      </c>
      <c r="D13" s="229">
        <v>9590</v>
      </c>
      <c r="E13" s="230">
        <v>9.3518533100258807</v>
      </c>
      <c r="F13" s="231">
        <v>8.8790292980978904</v>
      </c>
      <c r="G13" s="232">
        <v>9.7994134657633616</v>
      </c>
      <c r="H13" s="233">
        <v>85.766423357664237</v>
      </c>
    </row>
    <row r="14" spans="1:8" ht="33.75" customHeight="1">
      <c r="A14" s="150" t="s">
        <v>116</v>
      </c>
      <c r="B14" s="228">
        <v>11869</v>
      </c>
      <c r="C14" s="148">
        <v>4538</v>
      </c>
      <c r="D14" s="229">
        <v>7331</v>
      </c>
      <c r="E14" s="230">
        <v>6.2305443130338016</v>
      </c>
      <c r="F14" s="231">
        <v>4.8988492346222765</v>
      </c>
      <c r="G14" s="232">
        <v>7.4910844752357892</v>
      </c>
      <c r="H14" s="233">
        <v>61.901514118128496</v>
      </c>
    </row>
    <row r="15" spans="1:8" ht="33.75" customHeight="1">
      <c r="A15" s="151" t="s">
        <v>117</v>
      </c>
      <c r="B15" s="234">
        <v>3709</v>
      </c>
      <c r="C15" s="235">
        <v>1029</v>
      </c>
      <c r="D15" s="236">
        <v>2680</v>
      </c>
      <c r="E15" s="237">
        <v>1.9470122889074368</v>
      </c>
      <c r="F15" s="238">
        <v>1.1108232398471405</v>
      </c>
      <c r="G15" s="239">
        <v>2.7385222198379364</v>
      </c>
      <c r="H15" s="240">
        <v>38.395522388059703</v>
      </c>
    </row>
    <row r="39" spans="1:8">
      <c r="A39" s="485"/>
      <c r="B39" s="485"/>
      <c r="C39" s="485"/>
      <c r="D39" s="485"/>
      <c r="E39" s="485"/>
      <c r="F39" s="485"/>
      <c r="G39" s="485"/>
      <c r="H39" s="485"/>
    </row>
  </sheetData>
  <mergeCells count="5">
    <mergeCell ref="A2:A4"/>
    <mergeCell ref="B2:D3"/>
    <mergeCell ref="E2:G3"/>
    <mergeCell ref="A39:H39"/>
    <mergeCell ref="H2:H4"/>
  </mergeCells>
  <phoneticPr fontId="2"/>
  <pageMargins left="0.78740157480314965" right="0.78740157480314965" top="0.98425196850393704" bottom="0.98425196850393704" header="0.51181102362204722" footer="0.31496062992125984"/>
  <pageSetup paperSize="9" orientation="portrait" r:id="rId1"/>
  <headerFooter alignWithMargins="0">
    <oddHeader>&amp;C&amp;14第８表　男女別人口年齢別構成比及び男女比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K54"/>
  <sheetViews>
    <sheetView view="pageLayout" zoomScaleNormal="100" zoomScaleSheetLayoutView="100" workbookViewId="0"/>
  </sheetViews>
  <sheetFormatPr defaultColWidth="9" defaultRowHeight="13"/>
  <cols>
    <col min="1" max="1" width="7.36328125" style="75" customWidth="1"/>
    <col min="2" max="4" width="8.453125" style="69" customWidth="1"/>
    <col min="5" max="11" width="8.453125" style="54" customWidth="1"/>
    <col min="12" max="16384" width="9" style="69"/>
  </cols>
  <sheetData>
    <row r="1" spans="1:11">
      <c r="A1" s="68" t="s">
        <v>9</v>
      </c>
      <c r="B1" s="68" t="s">
        <v>178</v>
      </c>
      <c r="C1" s="241" t="s">
        <v>161</v>
      </c>
      <c r="D1" s="242" t="s">
        <v>162</v>
      </c>
      <c r="E1" s="243" t="s">
        <v>163</v>
      </c>
      <c r="F1" s="244" t="s">
        <v>165</v>
      </c>
      <c r="G1" s="244" t="s">
        <v>166</v>
      </c>
      <c r="H1" s="244" t="s">
        <v>167</v>
      </c>
      <c r="I1" s="244" t="s">
        <v>168</v>
      </c>
      <c r="J1" s="244" t="s">
        <v>169</v>
      </c>
      <c r="K1" s="244" t="s">
        <v>180</v>
      </c>
    </row>
    <row r="2" spans="1:11">
      <c r="A2" s="70" t="s">
        <v>10</v>
      </c>
      <c r="B2" s="245">
        <v>182897</v>
      </c>
      <c r="C2" s="245">
        <v>185101</v>
      </c>
      <c r="D2" s="245">
        <v>186375</v>
      </c>
      <c r="E2" s="246">
        <v>187199</v>
      </c>
      <c r="F2" s="246">
        <v>188461</v>
      </c>
      <c r="G2" s="246">
        <v>190126</v>
      </c>
      <c r="H2" s="246">
        <v>190590</v>
      </c>
      <c r="I2" s="246">
        <v>189916</v>
      </c>
      <c r="J2" s="246">
        <v>189959</v>
      </c>
      <c r="K2" s="247">
        <v>190497</v>
      </c>
    </row>
    <row r="3" spans="1:11">
      <c r="A3" s="70" t="s">
        <v>50</v>
      </c>
      <c r="B3" s="71"/>
      <c r="C3" s="71"/>
      <c r="D3" s="71"/>
      <c r="E3" s="248"/>
      <c r="F3" s="248"/>
      <c r="G3" s="248"/>
      <c r="H3" s="248"/>
      <c r="I3" s="248"/>
      <c r="J3" s="248"/>
      <c r="K3" s="249"/>
    </row>
    <row r="4" spans="1:11">
      <c r="A4" s="70">
        <v>0</v>
      </c>
      <c r="B4" s="71">
        <v>1549</v>
      </c>
      <c r="C4" s="71">
        <v>1559</v>
      </c>
      <c r="D4" s="71">
        <v>1509</v>
      </c>
      <c r="E4" s="248">
        <v>1529</v>
      </c>
      <c r="F4" s="248">
        <v>1312</v>
      </c>
      <c r="G4" s="248">
        <v>1346</v>
      </c>
      <c r="H4" s="248">
        <v>1317</v>
      </c>
      <c r="I4" s="248">
        <v>1200</v>
      </c>
      <c r="J4" s="248">
        <v>1136</v>
      </c>
      <c r="K4" s="249">
        <v>1142</v>
      </c>
    </row>
    <row r="5" spans="1:11">
      <c r="A5" s="70">
        <v>1</v>
      </c>
      <c r="B5" s="71">
        <v>1583</v>
      </c>
      <c r="C5" s="71">
        <v>1643</v>
      </c>
      <c r="D5" s="71">
        <v>1585</v>
      </c>
      <c r="E5" s="248">
        <v>1513</v>
      </c>
      <c r="F5" s="248">
        <v>1561</v>
      </c>
      <c r="G5" s="248">
        <v>1414</v>
      </c>
      <c r="H5" s="248">
        <v>1400</v>
      </c>
      <c r="I5" s="248">
        <v>1338</v>
      </c>
      <c r="J5" s="248">
        <v>1245</v>
      </c>
      <c r="K5" s="249">
        <v>1177</v>
      </c>
    </row>
    <row r="6" spans="1:11">
      <c r="A6" s="70">
        <v>2</v>
      </c>
      <c r="B6" s="71">
        <v>1579</v>
      </c>
      <c r="C6" s="71">
        <v>1618</v>
      </c>
      <c r="D6" s="71">
        <v>1633</v>
      </c>
      <c r="E6" s="248">
        <v>1597</v>
      </c>
      <c r="F6" s="248">
        <v>1514</v>
      </c>
      <c r="G6" s="248">
        <v>1621</v>
      </c>
      <c r="H6" s="248">
        <v>1408</v>
      </c>
      <c r="I6" s="248">
        <v>1383</v>
      </c>
      <c r="J6" s="248">
        <v>1350</v>
      </c>
      <c r="K6" s="249">
        <v>1245</v>
      </c>
    </row>
    <row r="7" spans="1:11">
      <c r="A7" s="70">
        <v>3</v>
      </c>
      <c r="B7" s="71">
        <v>1567</v>
      </c>
      <c r="C7" s="71">
        <v>1629</v>
      </c>
      <c r="D7" s="71">
        <v>1620</v>
      </c>
      <c r="E7" s="248">
        <v>1615</v>
      </c>
      <c r="F7" s="248">
        <v>1621</v>
      </c>
      <c r="G7" s="248">
        <v>1549</v>
      </c>
      <c r="H7" s="248">
        <v>1635</v>
      </c>
      <c r="I7" s="248">
        <v>1407</v>
      </c>
      <c r="J7" s="248">
        <v>1390</v>
      </c>
      <c r="K7" s="249">
        <v>1370</v>
      </c>
    </row>
    <row r="8" spans="1:11">
      <c r="A8" s="73">
        <v>4</v>
      </c>
      <c r="B8" s="74">
        <v>1614</v>
      </c>
      <c r="C8" s="74">
        <v>1598</v>
      </c>
      <c r="D8" s="74">
        <v>1651</v>
      </c>
      <c r="E8" s="250">
        <v>1646</v>
      </c>
      <c r="F8" s="250">
        <v>1633</v>
      </c>
      <c r="G8" s="250">
        <v>1693</v>
      </c>
      <c r="H8" s="248">
        <v>1581</v>
      </c>
      <c r="I8" s="248">
        <v>1613</v>
      </c>
      <c r="J8" s="248">
        <v>1420</v>
      </c>
      <c r="K8" s="249">
        <v>1385</v>
      </c>
    </row>
    <row r="9" spans="1:11">
      <c r="A9" s="70">
        <v>5</v>
      </c>
      <c r="B9" s="71">
        <v>1527</v>
      </c>
      <c r="C9" s="71">
        <v>1654</v>
      </c>
      <c r="D9" s="71">
        <v>1592</v>
      </c>
      <c r="E9" s="248">
        <v>1657</v>
      </c>
      <c r="F9" s="248">
        <v>1662</v>
      </c>
      <c r="G9" s="248">
        <v>1684</v>
      </c>
      <c r="H9" s="251">
        <v>1739</v>
      </c>
      <c r="I9" s="251">
        <v>1575</v>
      </c>
      <c r="J9" s="251">
        <v>1627</v>
      </c>
      <c r="K9" s="130">
        <v>1428</v>
      </c>
    </row>
    <row r="10" spans="1:11">
      <c r="A10" s="70">
        <v>6</v>
      </c>
      <c r="B10" s="71">
        <v>1593</v>
      </c>
      <c r="C10" s="71">
        <v>1560</v>
      </c>
      <c r="D10" s="71">
        <v>1661</v>
      </c>
      <c r="E10" s="248">
        <v>1590</v>
      </c>
      <c r="F10" s="248">
        <v>1671</v>
      </c>
      <c r="G10" s="248">
        <v>1696</v>
      </c>
      <c r="H10" s="248">
        <v>1700</v>
      </c>
      <c r="I10" s="248">
        <v>1742</v>
      </c>
      <c r="J10" s="248">
        <v>1579</v>
      </c>
      <c r="K10" s="249">
        <v>1638</v>
      </c>
    </row>
    <row r="11" spans="1:11">
      <c r="A11" s="70">
        <v>7</v>
      </c>
      <c r="B11" s="71">
        <v>1501</v>
      </c>
      <c r="C11" s="71">
        <v>1648</v>
      </c>
      <c r="D11" s="71">
        <v>1577</v>
      </c>
      <c r="E11" s="248">
        <v>1682</v>
      </c>
      <c r="F11" s="248">
        <v>1606</v>
      </c>
      <c r="G11" s="248">
        <v>1714</v>
      </c>
      <c r="H11" s="248">
        <v>1702</v>
      </c>
      <c r="I11" s="248">
        <v>1706</v>
      </c>
      <c r="J11" s="248">
        <v>1743</v>
      </c>
      <c r="K11" s="249">
        <v>1589</v>
      </c>
    </row>
    <row r="12" spans="1:11">
      <c r="A12" s="70">
        <v>8</v>
      </c>
      <c r="B12" s="71">
        <v>1484</v>
      </c>
      <c r="C12" s="71">
        <v>1539</v>
      </c>
      <c r="D12" s="71">
        <v>1653</v>
      </c>
      <c r="E12" s="248">
        <v>1588</v>
      </c>
      <c r="F12" s="248">
        <v>1691</v>
      </c>
      <c r="G12" s="248">
        <v>1626</v>
      </c>
      <c r="H12" s="248">
        <v>1735</v>
      </c>
      <c r="I12" s="248">
        <v>1697</v>
      </c>
      <c r="J12" s="248">
        <v>1717</v>
      </c>
      <c r="K12" s="249">
        <v>1743</v>
      </c>
    </row>
    <row r="13" spans="1:11">
      <c r="A13" s="73">
        <v>9</v>
      </c>
      <c r="B13" s="74">
        <v>1454</v>
      </c>
      <c r="C13" s="74">
        <v>1504</v>
      </c>
      <c r="D13" s="71">
        <v>1555</v>
      </c>
      <c r="E13" s="250">
        <v>1674</v>
      </c>
      <c r="F13" s="250">
        <v>1610</v>
      </c>
      <c r="G13" s="250">
        <v>1700</v>
      </c>
      <c r="H13" s="250">
        <v>1622</v>
      </c>
      <c r="I13" s="250">
        <v>1723</v>
      </c>
      <c r="J13" s="250">
        <v>1721</v>
      </c>
      <c r="K13" s="252">
        <v>1722</v>
      </c>
    </row>
    <row r="14" spans="1:11">
      <c r="A14" s="70">
        <v>10</v>
      </c>
      <c r="B14" s="71">
        <v>1459</v>
      </c>
      <c r="C14" s="71">
        <v>1486</v>
      </c>
      <c r="D14" s="72">
        <v>1512</v>
      </c>
      <c r="E14" s="248">
        <v>1563</v>
      </c>
      <c r="F14" s="248">
        <v>1684</v>
      </c>
      <c r="G14" s="248">
        <v>1623</v>
      </c>
      <c r="H14" s="248">
        <v>1716</v>
      </c>
      <c r="I14" s="248">
        <v>1633</v>
      </c>
      <c r="J14" s="248">
        <v>1724</v>
      </c>
      <c r="K14" s="249">
        <v>1733</v>
      </c>
    </row>
    <row r="15" spans="1:11">
      <c r="A15" s="70">
        <v>11</v>
      </c>
      <c r="B15" s="71">
        <v>1440</v>
      </c>
      <c r="C15" s="71">
        <v>1469</v>
      </c>
      <c r="D15" s="71">
        <v>1488</v>
      </c>
      <c r="E15" s="248">
        <v>1519</v>
      </c>
      <c r="F15" s="248">
        <v>1579</v>
      </c>
      <c r="G15" s="248">
        <v>1685</v>
      </c>
      <c r="H15" s="248">
        <v>1644</v>
      </c>
      <c r="I15" s="248">
        <v>1716</v>
      </c>
      <c r="J15" s="248">
        <v>1635</v>
      </c>
      <c r="K15" s="249">
        <v>1733</v>
      </c>
    </row>
    <row r="16" spans="1:11">
      <c r="A16" s="70">
        <v>12</v>
      </c>
      <c r="B16" s="71">
        <v>1410</v>
      </c>
      <c r="C16" s="71">
        <v>1459</v>
      </c>
      <c r="D16" s="71">
        <v>1474</v>
      </c>
      <c r="E16" s="248">
        <v>1502</v>
      </c>
      <c r="F16" s="248">
        <v>1542</v>
      </c>
      <c r="G16" s="248">
        <v>1602</v>
      </c>
      <c r="H16" s="248">
        <v>1698</v>
      </c>
      <c r="I16" s="248">
        <v>1647</v>
      </c>
      <c r="J16" s="248">
        <v>1714</v>
      </c>
      <c r="K16" s="249">
        <v>1649</v>
      </c>
    </row>
    <row r="17" spans="1:11">
      <c r="A17" s="70">
        <v>13</v>
      </c>
      <c r="B17" s="71">
        <v>1492</v>
      </c>
      <c r="C17" s="71">
        <v>1428</v>
      </c>
      <c r="D17" s="71">
        <v>1466</v>
      </c>
      <c r="E17" s="248">
        <v>1488</v>
      </c>
      <c r="F17" s="248">
        <v>1516</v>
      </c>
      <c r="G17" s="248">
        <v>1556</v>
      </c>
      <c r="H17" s="248">
        <v>1623</v>
      </c>
      <c r="I17" s="248">
        <v>1704</v>
      </c>
      <c r="J17" s="248">
        <v>1664</v>
      </c>
      <c r="K17" s="249">
        <v>1719</v>
      </c>
    </row>
    <row r="18" spans="1:11">
      <c r="A18" s="73">
        <v>14</v>
      </c>
      <c r="B18" s="74">
        <v>1480</v>
      </c>
      <c r="C18" s="74">
        <v>1517</v>
      </c>
      <c r="D18" s="74">
        <v>1426</v>
      </c>
      <c r="E18" s="250">
        <v>1471</v>
      </c>
      <c r="F18" s="250">
        <v>1485</v>
      </c>
      <c r="G18" s="250">
        <v>1526</v>
      </c>
      <c r="H18" s="248">
        <v>1566</v>
      </c>
      <c r="I18" s="248">
        <v>1627</v>
      </c>
      <c r="J18" s="248">
        <v>1717</v>
      </c>
      <c r="K18" s="249">
        <v>1673</v>
      </c>
    </row>
    <row r="19" spans="1:11">
      <c r="A19" s="70">
        <v>15</v>
      </c>
      <c r="B19" s="71">
        <v>1531</v>
      </c>
      <c r="C19" s="71">
        <v>1488</v>
      </c>
      <c r="D19" s="71">
        <v>1524</v>
      </c>
      <c r="E19" s="248">
        <v>1436</v>
      </c>
      <c r="F19" s="248">
        <v>1482</v>
      </c>
      <c r="G19" s="248">
        <v>1506</v>
      </c>
      <c r="H19" s="251">
        <v>1536</v>
      </c>
      <c r="I19" s="251">
        <v>1580</v>
      </c>
      <c r="J19" s="251">
        <v>1640</v>
      </c>
      <c r="K19" s="130">
        <v>1728</v>
      </c>
    </row>
    <row r="20" spans="1:11">
      <c r="A20" s="70">
        <v>16</v>
      </c>
      <c r="B20" s="71">
        <v>1510</v>
      </c>
      <c r="C20" s="71">
        <v>1551</v>
      </c>
      <c r="D20" s="71">
        <v>1511</v>
      </c>
      <c r="E20" s="248">
        <v>1538</v>
      </c>
      <c r="F20" s="248">
        <v>1451</v>
      </c>
      <c r="G20" s="248">
        <v>1504</v>
      </c>
      <c r="H20" s="248">
        <v>1546</v>
      </c>
      <c r="I20" s="248">
        <v>1567</v>
      </c>
      <c r="J20" s="248">
        <v>1599</v>
      </c>
      <c r="K20" s="249">
        <v>1670</v>
      </c>
    </row>
    <row r="21" spans="1:11">
      <c r="A21" s="70">
        <v>17</v>
      </c>
      <c r="B21" s="71">
        <v>1577</v>
      </c>
      <c r="C21" s="71">
        <v>1513</v>
      </c>
      <c r="D21" s="71">
        <v>1553</v>
      </c>
      <c r="E21" s="248">
        <v>1521</v>
      </c>
      <c r="F21" s="248">
        <v>1538</v>
      </c>
      <c r="G21" s="248">
        <v>1469</v>
      </c>
      <c r="H21" s="248">
        <v>1511</v>
      </c>
      <c r="I21" s="248">
        <v>1565</v>
      </c>
      <c r="J21" s="248">
        <v>1570</v>
      </c>
      <c r="K21" s="249">
        <v>1609</v>
      </c>
    </row>
    <row r="22" spans="1:11">
      <c r="A22" s="70">
        <v>18</v>
      </c>
      <c r="B22" s="71">
        <v>1572</v>
      </c>
      <c r="C22" s="71">
        <v>1656</v>
      </c>
      <c r="D22" s="71">
        <v>1598</v>
      </c>
      <c r="E22" s="248">
        <v>1659</v>
      </c>
      <c r="F22" s="248">
        <v>1599</v>
      </c>
      <c r="G22" s="248">
        <v>1586</v>
      </c>
      <c r="H22" s="248">
        <v>1536</v>
      </c>
      <c r="I22" s="248">
        <v>1587</v>
      </c>
      <c r="J22" s="248">
        <v>1633</v>
      </c>
      <c r="K22" s="249">
        <v>1653</v>
      </c>
    </row>
    <row r="23" spans="1:11">
      <c r="A23" s="73">
        <v>19</v>
      </c>
      <c r="B23" s="74">
        <v>1793</v>
      </c>
      <c r="C23" s="74">
        <v>1821</v>
      </c>
      <c r="D23" s="71">
        <v>1911</v>
      </c>
      <c r="E23" s="250">
        <v>1903</v>
      </c>
      <c r="F23" s="250">
        <v>1878</v>
      </c>
      <c r="G23" s="250">
        <v>1758</v>
      </c>
      <c r="H23" s="250">
        <v>1792</v>
      </c>
      <c r="I23" s="250">
        <v>1700</v>
      </c>
      <c r="J23" s="250">
        <v>1775</v>
      </c>
      <c r="K23" s="252">
        <v>1850</v>
      </c>
    </row>
    <row r="24" spans="1:11">
      <c r="A24" s="70">
        <v>20</v>
      </c>
      <c r="B24" s="71">
        <v>1917</v>
      </c>
      <c r="C24" s="71">
        <v>1972</v>
      </c>
      <c r="D24" s="72">
        <v>1962</v>
      </c>
      <c r="E24" s="248">
        <v>2062</v>
      </c>
      <c r="F24" s="248">
        <v>2046</v>
      </c>
      <c r="G24" s="248">
        <v>1939</v>
      </c>
      <c r="H24" s="248">
        <v>1866</v>
      </c>
      <c r="I24" s="248">
        <v>1914</v>
      </c>
      <c r="J24" s="248">
        <v>1805</v>
      </c>
      <c r="K24" s="249">
        <v>1906</v>
      </c>
    </row>
    <row r="25" spans="1:11">
      <c r="A25" s="70">
        <v>21</v>
      </c>
      <c r="B25" s="71">
        <v>2046</v>
      </c>
      <c r="C25" s="71">
        <v>2047</v>
      </c>
      <c r="D25" s="71">
        <v>2094</v>
      </c>
      <c r="E25" s="248">
        <v>2083</v>
      </c>
      <c r="F25" s="248">
        <v>2180</v>
      </c>
      <c r="G25" s="248">
        <v>2078</v>
      </c>
      <c r="H25" s="248">
        <v>2036</v>
      </c>
      <c r="I25" s="248">
        <v>1988</v>
      </c>
      <c r="J25" s="248">
        <v>2015</v>
      </c>
      <c r="K25" s="249">
        <v>1967</v>
      </c>
    </row>
    <row r="26" spans="1:11">
      <c r="A26" s="70">
        <v>22</v>
      </c>
      <c r="B26" s="71">
        <v>2054</v>
      </c>
      <c r="C26" s="71">
        <v>2162</v>
      </c>
      <c r="D26" s="71">
        <v>2151</v>
      </c>
      <c r="E26" s="248">
        <v>2176</v>
      </c>
      <c r="F26" s="248">
        <v>2198</v>
      </c>
      <c r="G26" s="248">
        <v>2243</v>
      </c>
      <c r="H26" s="248">
        <v>2159</v>
      </c>
      <c r="I26" s="248">
        <v>2128</v>
      </c>
      <c r="J26" s="248">
        <v>2053</v>
      </c>
      <c r="K26" s="249">
        <v>2156</v>
      </c>
    </row>
    <row r="27" spans="1:11">
      <c r="A27" s="70">
        <v>23</v>
      </c>
      <c r="B27" s="71">
        <v>2278</v>
      </c>
      <c r="C27" s="71">
        <v>2265</v>
      </c>
      <c r="D27" s="71">
        <v>2396</v>
      </c>
      <c r="E27" s="248">
        <v>2322</v>
      </c>
      <c r="F27" s="248">
        <v>2429</v>
      </c>
      <c r="G27" s="248">
        <v>2366</v>
      </c>
      <c r="H27" s="248">
        <v>2396</v>
      </c>
      <c r="I27" s="248">
        <v>2370</v>
      </c>
      <c r="J27" s="248">
        <v>2299</v>
      </c>
      <c r="K27" s="249">
        <v>2330</v>
      </c>
    </row>
    <row r="28" spans="1:11">
      <c r="A28" s="73">
        <v>24</v>
      </c>
      <c r="B28" s="74">
        <v>2178</v>
      </c>
      <c r="C28" s="74">
        <v>2314</v>
      </c>
      <c r="D28" s="74">
        <v>2321</v>
      </c>
      <c r="E28" s="250">
        <v>2454</v>
      </c>
      <c r="F28" s="250">
        <v>2338</v>
      </c>
      <c r="G28" s="250">
        <v>2483</v>
      </c>
      <c r="H28" s="248">
        <v>2364</v>
      </c>
      <c r="I28" s="248">
        <v>2400</v>
      </c>
      <c r="J28" s="248">
        <v>2399</v>
      </c>
      <c r="K28" s="249">
        <v>2305</v>
      </c>
    </row>
    <row r="29" spans="1:11">
      <c r="A29" s="70">
        <v>25</v>
      </c>
      <c r="B29" s="71">
        <v>2250</v>
      </c>
      <c r="C29" s="71">
        <v>2288</v>
      </c>
      <c r="D29" s="71">
        <v>2379</v>
      </c>
      <c r="E29" s="248">
        <v>2309</v>
      </c>
      <c r="F29" s="248">
        <v>2482</v>
      </c>
      <c r="G29" s="248">
        <v>2334</v>
      </c>
      <c r="H29" s="251">
        <v>2449</v>
      </c>
      <c r="I29" s="251">
        <v>2378</v>
      </c>
      <c r="J29" s="251">
        <v>2429</v>
      </c>
      <c r="K29" s="130">
        <v>2416</v>
      </c>
    </row>
    <row r="30" spans="1:11">
      <c r="A30" s="70">
        <v>26</v>
      </c>
      <c r="B30" s="71">
        <v>2301</v>
      </c>
      <c r="C30" s="71">
        <v>2262</v>
      </c>
      <c r="D30" s="71">
        <v>2286</v>
      </c>
      <c r="E30" s="248">
        <v>2358</v>
      </c>
      <c r="F30" s="248">
        <v>2333</v>
      </c>
      <c r="G30" s="248">
        <v>2423</v>
      </c>
      <c r="H30" s="248">
        <v>2224</v>
      </c>
      <c r="I30" s="248">
        <v>2376</v>
      </c>
      <c r="J30" s="248">
        <v>2351</v>
      </c>
      <c r="K30" s="249">
        <v>2461</v>
      </c>
    </row>
    <row r="31" spans="1:11">
      <c r="A31" s="70">
        <v>27</v>
      </c>
      <c r="B31" s="71">
        <v>2388</v>
      </c>
      <c r="C31" s="71">
        <v>2317</v>
      </c>
      <c r="D31" s="71">
        <v>2232</v>
      </c>
      <c r="E31" s="248">
        <v>2282</v>
      </c>
      <c r="F31" s="248">
        <v>2409</v>
      </c>
      <c r="G31" s="248">
        <v>2263</v>
      </c>
      <c r="H31" s="248">
        <v>2364</v>
      </c>
      <c r="I31" s="248">
        <v>2220</v>
      </c>
      <c r="J31" s="248">
        <v>2259</v>
      </c>
      <c r="K31" s="249">
        <v>2355</v>
      </c>
    </row>
    <row r="32" spans="1:11">
      <c r="A32" s="70">
        <v>28</v>
      </c>
      <c r="B32" s="71">
        <v>2297</v>
      </c>
      <c r="C32" s="71">
        <v>2374</v>
      </c>
      <c r="D32" s="71">
        <v>2353</v>
      </c>
      <c r="E32" s="248">
        <v>2186</v>
      </c>
      <c r="F32" s="248">
        <v>2302</v>
      </c>
      <c r="G32" s="248">
        <v>2381</v>
      </c>
      <c r="H32" s="248">
        <v>2228</v>
      </c>
      <c r="I32" s="248">
        <v>2292</v>
      </c>
      <c r="J32" s="248">
        <v>2224</v>
      </c>
      <c r="K32" s="249">
        <v>2252</v>
      </c>
    </row>
    <row r="33" spans="1:11">
      <c r="A33" s="73">
        <v>29</v>
      </c>
      <c r="B33" s="74">
        <v>2412</v>
      </c>
      <c r="C33" s="74">
        <v>2303</v>
      </c>
      <c r="D33" s="71">
        <v>2387</v>
      </c>
      <c r="E33" s="250">
        <v>2329</v>
      </c>
      <c r="F33" s="250">
        <v>2178</v>
      </c>
      <c r="G33" s="250">
        <v>2287</v>
      </c>
      <c r="H33" s="250">
        <v>2308</v>
      </c>
      <c r="I33" s="250">
        <v>2185</v>
      </c>
      <c r="J33" s="250">
        <v>2302</v>
      </c>
      <c r="K33" s="252">
        <v>2250</v>
      </c>
    </row>
    <row r="34" spans="1:11">
      <c r="A34" s="70">
        <v>30</v>
      </c>
      <c r="B34" s="71">
        <v>2478</v>
      </c>
      <c r="C34" s="71">
        <v>2407</v>
      </c>
      <c r="D34" s="72">
        <v>2315</v>
      </c>
      <c r="E34" s="248">
        <v>2377</v>
      </c>
      <c r="F34" s="248">
        <v>2293</v>
      </c>
      <c r="G34" s="248">
        <v>2216</v>
      </c>
      <c r="H34" s="248">
        <v>2237</v>
      </c>
      <c r="I34" s="248">
        <v>2271</v>
      </c>
      <c r="J34" s="248">
        <v>2122</v>
      </c>
      <c r="K34" s="249">
        <v>2303</v>
      </c>
    </row>
    <row r="35" spans="1:11">
      <c r="A35" s="70">
        <v>31</v>
      </c>
      <c r="B35" s="71">
        <v>2618</v>
      </c>
      <c r="C35" s="71">
        <v>2505</v>
      </c>
      <c r="D35" s="71">
        <v>2388</v>
      </c>
      <c r="E35" s="248">
        <v>2315</v>
      </c>
      <c r="F35" s="248">
        <v>2394</v>
      </c>
      <c r="G35" s="248">
        <v>2299</v>
      </c>
      <c r="H35" s="248">
        <v>2207</v>
      </c>
      <c r="I35" s="248">
        <v>2188</v>
      </c>
      <c r="J35" s="248">
        <v>2257</v>
      </c>
      <c r="K35" s="249">
        <v>2097</v>
      </c>
    </row>
    <row r="36" spans="1:11">
      <c r="A36" s="70">
        <v>32</v>
      </c>
      <c r="B36" s="71">
        <v>2839</v>
      </c>
      <c r="C36" s="71">
        <v>2669</v>
      </c>
      <c r="D36" s="71">
        <v>2514</v>
      </c>
      <c r="E36" s="248">
        <v>2393</v>
      </c>
      <c r="F36" s="248">
        <v>2299</v>
      </c>
      <c r="G36" s="248">
        <v>2433</v>
      </c>
      <c r="H36" s="248">
        <v>2249</v>
      </c>
      <c r="I36" s="248">
        <v>2146</v>
      </c>
      <c r="J36" s="248">
        <v>2185</v>
      </c>
      <c r="K36" s="249">
        <v>2230</v>
      </c>
    </row>
    <row r="37" spans="1:11">
      <c r="A37" s="70">
        <v>33</v>
      </c>
      <c r="B37" s="71">
        <v>2712</v>
      </c>
      <c r="C37" s="71">
        <v>2821</v>
      </c>
      <c r="D37" s="71">
        <v>2689</v>
      </c>
      <c r="E37" s="248">
        <v>2492</v>
      </c>
      <c r="F37" s="248">
        <v>2430</v>
      </c>
      <c r="G37" s="248">
        <v>2355</v>
      </c>
      <c r="H37" s="248">
        <v>2487</v>
      </c>
      <c r="I37" s="248">
        <v>2235</v>
      </c>
      <c r="J37" s="248">
        <v>2162</v>
      </c>
      <c r="K37" s="249">
        <v>2165</v>
      </c>
    </row>
    <row r="38" spans="1:11">
      <c r="A38" s="73">
        <v>34</v>
      </c>
      <c r="B38" s="74">
        <v>2688</v>
      </c>
      <c r="C38" s="74">
        <v>2712</v>
      </c>
      <c r="D38" s="74">
        <v>2774</v>
      </c>
      <c r="E38" s="250">
        <v>2652</v>
      </c>
      <c r="F38" s="250">
        <v>2519</v>
      </c>
      <c r="G38" s="250">
        <v>2556</v>
      </c>
      <c r="H38" s="248">
        <v>2397</v>
      </c>
      <c r="I38" s="248">
        <v>2449</v>
      </c>
      <c r="J38" s="248">
        <v>2283</v>
      </c>
      <c r="K38" s="249">
        <v>2160</v>
      </c>
    </row>
    <row r="39" spans="1:11">
      <c r="A39" s="70">
        <v>35</v>
      </c>
      <c r="B39" s="71">
        <v>2763</v>
      </c>
      <c r="C39" s="71">
        <v>2722</v>
      </c>
      <c r="D39" s="71">
        <v>2705</v>
      </c>
      <c r="E39" s="248">
        <v>2729</v>
      </c>
      <c r="F39" s="248">
        <v>2702</v>
      </c>
      <c r="G39" s="248">
        <v>2588</v>
      </c>
      <c r="H39" s="251">
        <v>2553</v>
      </c>
      <c r="I39" s="251">
        <v>2368</v>
      </c>
      <c r="J39" s="251">
        <v>2442</v>
      </c>
      <c r="K39" s="130">
        <v>2266</v>
      </c>
    </row>
    <row r="40" spans="1:11">
      <c r="A40" s="70">
        <v>36</v>
      </c>
      <c r="B40" s="71">
        <v>2989</v>
      </c>
      <c r="C40" s="71">
        <v>2808</v>
      </c>
      <c r="D40" s="71">
        <v>2774</v>
      </c>
      <c r="E40" s="248">
        <v>2687</v>
      </c>
      <c r="F40" s="248">
        <v>2727</v>
      </c>
      <c r="G40" s="248">
        <v>2732</v>
      </c>
      <c r="H40" s="248">
        <v>2645</v>
      </c>
      <c r="I40" s="248">
        <v>2529</v>
      </c>
      <c r="J40" s="248">
        <v>2363</v>
      </c>
      <c r="K40" s="249">
        <v>2437</v>
      </c>
    </row>
    <row r="41" spans="1:11">
      <c r="A41" s="70">
        <v>37</v>
      </c>
      <c r="B41" s="71">
        <v>2884</v>
      </c>
      <c r="C41" s="71">
        <v>2997</v>
      </c>
      <c r="D41" s="71">
        <v>2814</v>
      </c>
      <c r="E41" s="248">
        <v>2734</v>
      </c>
      <c r="F41" s="248">
        <v>2729</v>
      </c>
      <c r="G41" s="248">
        <v>2809</v>
      </c>
      <c r="H41" s="248">
        <v>2755</v>
      </c>
      <c r="I41" s="248">
        <v>2622</v>
      </c>
      <c r="J41" s="248">
        <v>2528</v>
      </c>
      <c r="K41" s="249">
        <v>2389</v>
      </c>
    </row>
    <row r="42" spans="1:11">
      <c r="A42" s="70">
        <v>38</v>
      </c>
      <c r="B42" s="71">
        <v>2957</v>
      </c>
      <c r="C42" s="71">
        <v>2874</v>
      </c>
      <c r="D42" s="71">
        <v>3000</v>
      </c>
      <c r="E42" s="248">
        <v>2763</v>
      </c>
      <c r="F42" s="248">
        <v>2774</v>
      </c>
      <c r="G42" s="248">
        <v>2777</v>
      </c>
      <c r="H42" s="248">
        <v>2781</v>
      </c>
      <c r="I42" s="248">
        <v>2765</v>
      </c>
      <c r="J42" s="248">
        <v>2611</v>
      </c>
      <c r="K42" s="249">
        <v>2521</v>
      </c>
    </row>
    <row r="43" spans="1:11">
      <c r="A43" s="73">
        <v>39</v>
      </c>
      <c r="B43" s="74">
        <v>2967</v>
      </c>
      <c r="C43" s="74">
        <v>3027</v>
      </c>
      <c r="D43" s="71">
        <v>2882</v>
      </c>
      <c r="E43" s="250">
        <v>2975</v>
      </c>
      <c r="F43" s="250">
        <v>2798</v>
      </c>
      <c r="G43" s="250">
        <v>2816</v>
      </c>
      <c r="H43" s="250">
        <v>2757</v>
      </c>
      <c r="I43" s="250">
        <v>2717</v>
      </c>
      <c r="J43" s="250">
        <v>2794</v>
      </c>
      <c r="K43" s="252">
        <v>2615</v>
      </c>
    </row>
    <row r="44" spans="1:11">
      <c r="A44" s="70">
        <v>40</v>
      </c>
      <c r="B44" s="71">
        <v>2958</v>
      </c>
      <c r="C44" s="71">
        <v>2978</v>
      </c>
      <c r="D44" s="72">
        <v>3029</v>
      </c>
      <c r="E44" s="248">
        <v>2890</v>
      </c>
      <c r="F44" s="248">
        <v>2963</v>
      </c>
      <c r="G44" s="248">
        <v>2817</v>
      </c>
      <c r="H44" s="248">
        <v>2837</v>
      </c>
      <c r="I44" s="248">
        <v>2758</v>
      </c>
      <c r="J44" s="248">
        <v>2727</v>
      </c>
      <c r="K44" s="249">
        <v>2796</v>
      </c>
    </row>
    <row r="45" spans="1:11">
      <c r="A45" s="70">
        <v>41</v>
      </c>
      <c r="B45" s="71">
        <v>3081</v>
      </c>
      <c r="C45" s="71">
        <v>2980</v>
      </c>
      <c r="D45" s="71">
        <v>2978</v>
      </c>
      <c r="E45" s="248">
        <v>2998</v>
      </c>
      <c r="F45" s="248">
        <v>2925</v>
      </c>
      <c r="G45" s="248">
        <v>2991</v>
      </c>
      <c r="H45" s="248">
        <v>2809</v>
      </c>
      <c r="I45" s="248">
        <v>2809</v>
      </c>
      <c r="J45" s="248">
        <v>2743</v>
      </c>
      <c r="K45" s="249">
        <v>2713</v>
      </c>
    </row>
    <row r="46" spans="1:11">
      <c r="A46" s="70">
        <v>42</v>
      </c>
      <c r="B46" s="71">
        <v>3359</v>
      </c>
      <c r="C46" s="71">
        <v>3093</v>
      </c>
      <c r="D46" s="71">
        <v>2955</v>
      </c>
      <c r="E46" s="248">
        <v>2982</v>
      </c>
      <c r="F46" s="248">
        <v>2988</v>
      </c>
      <c r="G46" s="248">
        <v>3003</v>
      </c>
      <c r="H46" s="248">
        <v>2974</v>
      </c>
      <c r="I46" s="248">
        <v>2786</v>
      </c>
      <c r="J46" s="248">
        <v>2799</v>
      </c>
      <c r="K46" s="249">
        <v>2734</v>
      </c>
    </row>
    <row r="47" spans="1:11">
      <c r="A47" s="70">
        <v>43</v>
      </c>
      <c r="B47" s="71">
        <v>3217</v>
      </c>
      <c r="C47" s="71">
        <v>3358</v>
      </c>
      <c r="D47" s="71">
        <v>3115</v>
      </c>
      <c r="E47" s="248">
        <v>2963</v>
      </c>
      <c r="F47" s="248">
        <v>2996</v>
      </c>
      <c r="G47" s="248">
        <v>2993</v>
      </c>
      <c r="H47" s="248">
        <v>3041</v>
      </c>
      <c r="I47" s="248">
        <v>2982</v>
      </c>
      <c r="J47" s="248">
        <v>2775</v>
      </c>
      <c r="K47" s="249">
        <v>2776</v>
      </c>
    </row>
    <row r="48" spans="1:11">
      <c r="A48" s="73">
        <v>44</v>
      </c>
      <c r="B48" s="74">
        <v>3237</v>
      </c>
      <c r="C48" s="74">
        <v>3252</v>
      </c>
      <c r="D48" s="74">
        <v>3348</v>
      </c>
      <c r="E48" s="250">
        <v>3133</v>
      </c>
      <c r="F48" s="250">
        <v>2957</v>
      </c>
      <c r="G48" s="250">
        <v>3000</v>
      </c>
      <c r="H48" s="248">
        <v>3010</v>
      </c>
      <c r="I48" s="248">
        <v>3025</v>
      </c>
      <c r="J48" s="248">
        <v>2978</v>
      </c>
      <c r="K48" s="249">
        <v>2784</v>
      </c>
    </row>
    <row r="49" spans="1:11">
      <c r="A49" s="70">
        <v>45</v>
      </c>
      <c r="B49" s="71">
        <v>3161</v>
      </c>
      <c r="C49" s="71">
        <v>3262</v>
      </c>
      <c r="D49" s="71">
        <v>3260</v>
      </c>
      <c r="E49" s="248">
        <v>3332</v>
      </c>
      <c r="F49" s="248">
        <v>3143</v>
      </c>
      <c r="G49" s="248">
        <v>2982</v>
      </c>
      <c r="H49" s="251">
        <v>3017</v>
      </c>
      <c r="I49" s="251">
        <v>3022</v>
      </c>
      <c r="J49" s="251">
        <v>3031</v>
      </c>
      <c r="K49" s="130">
        <v>2986</v>
      </c>
    </row>
    <row r="50" spans="1:11">
      <c r="A50" s="70">
        <v>46</v>
      </c>
      <c r="B50" s="71">
        <v>3142</v>
      </c>
      <c r="C50" s="71">
        <v>3178</v>
      </c>
      <c r="D50" s="71">
        <v>3258</v>
      </c>
      <c r="E50" s="248">
        <v>3253</v>
      </c>
      <c r="F50" s="248">
        <v>3332</v>
      </c>
      <c r="G50" s="248">
        <v>3156</v>
      </c>
      <c r="H50" s="248">
        <v>3024</v>
      </c>
      <c r="I50" s="248">
        <v>2984</v>
      </c>
      <c r="J50" s="248">
        <v>3042</v>
      </c>
      <c r="K50" s="249">
        <v>3040</v>
      </c>
    </row>
    <row r="51" spans="1:11">
      <c r="A51" s="70">
        <v>47</v>
      </c>
      <c r="B51" s="71">
        <v>3039</v>
      </c>
      <c r="C51" s="71">
        <v>3177</v>
      </c>
      <c r="D51" s="71">
        <v>3175</v>
      </c>
      <c r="E51" s="248">
        <v>3274</v>
      </c>
      <c r="F51" s="248">
        <v>3246</v>
      </c>
      <c r="G51" s="248">
        <v>3339</v>
      </c>
      <c r="H51" s="248">
        <v>3148</v>
      </c>
      <c r="I51" s="248">
        <v>3014</v>
      </c>
      <c r="J51" s="248">
        <v>3005</v>
      </c>
      <c r="K51" s="249">
        <v>3059</v>
      </c>
    </row>
    <row r="52" spans="1:11">
      <c r="A52" s="70">
        <v>48</v>
      </c>
      <c r="B52" s="71">
        <v>3135</v>
      </c>
      <c r="C52" s="71">
        <v>3066</v>
      </c>
      <c r="D52" s="71">
        <v>3175</v>
      </c>
      <c r="E52" s="248">
        <v>3187</v>
      </c>
      <c r="F52" s="248">
        <v>3268</v>
      </c>
      <c r="G52" s="248">
        <v>3280</v>
      </c>
      <c r="H52" s="248">
        <v>3364</v>
      </c>
      <c r="I52" s="248">
        <v>3149</v>
      </c>
      <c r="J52" s="248">
        <v>3017</v>
      </c>
      <c r="K52" s="249">
        <v>3006</v>
      </c>
    </row>
    <row r="53" spans="1:11">
      <c r="A53" s="73">
        <v>49</v>
      </c>
      <c r="B53" s="74">
        <v>2268</v>
      </c>
      <c r="C53" s="74">
        <v>3135</v>
      </c>
      <c r="D53" s="74">
        <v>3066</v>
      </c>
      <c r="E53" s="250">
        <v>3194</v>
      </c>
      <c r="F53" s="250">
        <v>3208</v>
      </c>
      <c r="G53" s="250">
        <v>3284</v>
      </c>
      <c r="H53" s="250">
        <v>3280</v>
      </c>
      <c r="I53" s="250">
        <v>3333</v>
      </c>
      <c r="J53" s="250">
        <v>3157</v>
      </c>
      <c r="K53" s="252">
        <v>3036</v>
      </c>
    </row>
    <row r="54" spans="1:11">
      <c r="A54" s="498"/>
      <c r="B54" s="498"/>
      <c r="C54" s="498"/>
      <c r="D54" s="498"/>
      <c r="E54" s="498"/>
      <c r="F54" s="498"/>
      <c r="G54" s="498"/>
      <c r="H54" s="152"/>
      <c r="I54" s="152"/>
      <c r="J54" s="152"/>
      <c r="K54" s="152"/>
    </row>
  </sheetData>
  <mergeCells count="1">
    <mergeCell ref="A54:G54"/>
  </mergeCells>
  <phoneticPr fontId="2"/>
  <pageMargins left="0.55118110236220474" right="0.43307086614173229" top="1.1023622047244095" bottom="0.51181102362204722" header="0.51181102362204722" footer="0.31496062992125984"/>
  <pageSetup paperSize="9" orientation="portrait" r:id="rId1"/>
  <headerFooter alignWithMargins="0">
    <oddHeader>&amp;C&amp;14第９表　年齢別人口の推移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57"/>
  <sheetViews>
    <sheetView view="pageLayout" zoomScaleNormal="100" zoomScaleSheetLayoutView="100" workbookViewId="0"/>
  </sheetViews>
  <sheetFormatPr defaultColWidth="9" defaultRowHeight="13"/>
  <cols>
    <col min="1" max="1" width="7.36328125" style="69" customWidth="1"/>
    <col min="2" max="3" width="8.453125" style="69" customWidth="1"/>
    <col min="4" max="7" width="8.453125" style="54" customWidth="1"/>
    <col min="8" max="11" width="8.453125" style="69" customWidth="1"/>
    <col min="12" max="16384" width="9" style="69"/>
  </cols>
  <sheetData>
    <row r="1" spans="1:11">
      <c r="A1" s="68" t="s">
        <v>9</v>
      </c>
      <c r="B1" s="68" t="s">
        <v>178</v>
      </c>
      <c r="C1" s="241" t="s">
        <v>161</v>
      </c>
      <c r="D1" s="242" t="s">
        <v>162</v>
      </c>
      <c r="E1" s="243" t="s">
        <v>163</v>
      </c>
      <c r="F1" s="244" t="s">
        <v>165</v>
      </c>
      <c r="G1" s="244" t="s">
        <v>166</v>
      </c>
      <c r="H1" s="244" t="s">
        <v>167</v>
      </c>
      <c r="I1" s="244" t="s">
        <v>168</v>
      </c>
      <c r="J1" s="244" t="s">
        <v>169</v>
      </c>
      <c r="K1" s="244" t="s">
        <v>180</v>
      </c>
    </row>
    <row r="2" spans="1:11">
      <c r="A2" s="70" t="s">
        <v>50</v>
      </c>
      <c r="B2" s="72"/>
      <c r="C2" s="72"/>
      <c r="D2" s="251"/>
      <c r="E2" s="251"/>
      <c r="F2" s="251"/>
      <c r="G2" s="251"/>
      <c r="H2" s="251"/>
      <c r="I2" s="251"/>
      <c r="J2" s="251"/>
      <c r="K2" s="130"/>
    </row>
    <row r="3" spans="1:11">
      <c r="A3" s="70">
        <v>50</v>
      </c>
      <c r="B3" s="71">
        <v>3083</v>
      </c>
      <c r="C3" s="71">
        <v>2301</v>
      </c>
      <c r="D3" s="248">
        <v>3130</v>
      </c>
      <c r="E3" s="248">
        <v>3049</v>
      </c>
      <c r="F3" s="248">
        <v>3187</v>
      </c>
      <c r="G3" s="248">
        <v>3222</v>
      </c>
      <c r="H3" s="248">
        <v>3275</v>
      </c>
      <c r="I3" s="248">
        <v>3244</v>
      </c>
      <c r="J3" s="248">
        <v>3316</v>
      </c>
      <c r="K3" s="249">
        <v>3133</v>
      </c>
    </row>
    <row r="4" spans="1:11">
      <c r="A4" s="70">
        <v>51</v>
      </c>
      <c r="B4" s="71">
        <v>2650</v>
      </c>
      <c r="C4" s="71">
        <v>3085</v>
      </c>
      <c r="D4" s="248">
        <v>2309</v>
      </c>
      <c r="E4" s="248">
        <v>3140</v>
      </c>
      <c r="F4" s="248">
        <v>3051</v>
      </c>
      <c r="G4" s="248">
        <v>3192</v>
      </c>
      <c r="H4" s="248">
        <v>3206</v>
      </c>
      <c r="I4" s="248">
        <v>3257</v>
      </c>
      <c r="J4" s="248">
        <v>3229</v>
      </c>
      <c r="K4" s="249">
        <v>3338</v>
      </c>
    </row>
    <row r="5" spans="1:11">
      <c r="A5" s="70">
        <v>52</v>
      </c>
      <c r="B5" s="71">
        <v>2551</v>
      </c>
      <c r="C5" s="71">
        <v>2649</v>
      </c>
      <c r="D5" s="248">
        <v>3070</v>
      </c>
      <c r="E5" s="248">
        <v>2306</v>
      </c>
      <c r="F5" s="248">
        <v>3110</v>
      </c>
      <c r="G5" s="248">
        <v>3055</v>
      </c>
      <c r="H5" s="248">
        <v>3191</v>
      </c>
      <c r="I5" s="248">
        <v>3207</v>
      </c>
      <c r="J5" s="248">
        <v>3238</v>
      </c>
      <c r="K5" s="249">
        <v>3230</v>
      </c>
    </row>
    <row r="6" spans="1:11">
      <c r="A6" s="70">
        <v>53</v>
      </c>
      <c r="B6" s="71">
        <v>2510</v>
      </c>
      <c r="C6" s="71">
        <v>2553</v>
      </c>
      <c r="D6" s="248">
        <v>2659</v>
      </c>
      <c r="E6" s="248">
        <v>3055</v>
      </c>
      <c r="F6" s="248">
        <v>2294</v>
      </c>
      <c r="G6" s="248">
        <v>3114</v>
      </c>
      <c r="H6" s="248">
        <v>3051</v>
      </c>
      <c r="I6" s="248">
        <v>3174</v>
      </c>
      <c r="J6" s="248">
        <v>3190</v>
      </c>
      <c r="K6" s="249">
        <v>3232</v>
      </c>
    </row>
    <row r="7" spans="1:11">
      <c r="A7" s="73">
        <v>54</v>
      </c>
      <c r="B7" s="74">
        <v>2262</v>
      </c>
      <c r="C7" s="74">
        <v>2495</v>
      </c>
      <c r="D7" s="250">
        <v>2567</v>
      </c>
      <c r="E7" s="250">
        <v>2651</v>
      </c>
      <c r="F7" s="250">
        <v>3063</v>
      </c>
      <c r="G7" s="250">
        <v>2308</v>
      </c>
      <c r="H7" s="250">
        <v>3105</v>
      </c>
      <c r="I7" s="250">
        <v>3041</v>
      </c>
      <c r="J7" s="250">
        <v>3145</v>
      </c>
      <c r="K7" s="252">
        <v>3182</v>
      </c>
    </row>
    <row r="8" spans="1:11">
      <c r="A8" s="70">
        <v>55</v>
      </c>
      <c r="B8" s="72">
        <v>2148</v>
      </c>
      <c r="C8" s="72">
        <v>2262</v>
      </c>
      <c r="D8" s="251">
        <v>2475</v>
      </c>
      <c r="E8" s="251">
        <v>2544</v>
      </c>
      <c r="F8" s="251">
        <v>2651</v>
      </c>
      <c r="G8" s="248">
        <v>3082</v>
      </c>
      <c r="H8" s="248">
        <v>2305</v>
      </c>
      <c r="I8" s="248">
        <v>3075</v>
      </c>
      <c r="J8" s="248">
        <v>3048</v>
      </c>
      <c r="K8" s="249">
        <v>3127</v>
      </c>
    </row>
    <row r="9" spans="1:11">
      <c r="A9" s="70">
        <v>56</v>
      </c>
      <c r="B9" s="71">
        <v>2178</v>
      </c>
      <c r="C9" s="71">
        <v>2135</v>
      </c>
      <c r="D9" s="248">
        <v>2266</v>
      </c>
      <c r="E9" s="248">
        <v>2471</v>
      </c>
      <c r="F9" s="248">
        <v>2562</v>
      </c>
      <c r="G9" s="248">
        <v>2651</v>
      </c>
      <c r="H9" s="248">
        <v>3041</v>
      </c>
      <c r="I9" s="248">
        <v>2294</v>
      </c>
      <c r="J9" s="248">
        <v>3055</v>
      </c>
      <c r="K9" s="249">
        <v>3049</v>
      </c>
    </row>
    <row r="10" spans="1:11">
      <c r="A10" s="70">
        <v>57</v>
      </c>
      <c r="B10" s="71">
        <v>2024</v>
      </c>
      <c r="C10" s="71">
        <v>2185</v>
      </c>
      <c r="D10" s="248">
        <v>2143</v>
      </c>
      <c r="E10" s="248">
        <v>2252</v>
      </c>
      <c r="F10" s="248">
        <v>2453</v>
      </c>
      <c r="G10" s="248">
        <v>2551</v>
      </c>
      <c r="H10" s="248">
        <v>2648</v>
      </c>
      <c r="I10" s="248">
        <v>3017</v>
      </c>
      <c r="J10" s="248">
        <v>2281</v>
      </c>
      <c r="K10" s="249">
        <v>3037</v>
      </c>
    </row>
    <row r="11" spans="1:11">
      <c r="A11" s="70">
        <v>58</v>
      </c>
      <c r="B11" s="71">
        <v>1901</v>
      </c>
      <c r="C11" s="71">
        <v>2024</v>
      </c>
      <c r="D11" s="248">
        <v>2152</v>
      </c>
      <c r="E11" s="248">
        <v>2122</v>
      </c>
      <c r="F11" s="248">
        <v>2234</v>
      </c>
      <c r="G11" s="248">
        <v>2453</v>
      </c>
      <c r="H11" s="248">
        <v>2531</v>
      </c>
      <c r="I11" s="248">
        <v>2630</v>
      </c>
      <c r="J11" s="248">
        <v>2983</v>
      </c>
      <c r="K11" s="249">
        <v>2273</v>
      </c>
    </row>
    <row r="12" spans="1:11">
      <c r="A12" s="73">
        <v>59</v>
      </c>
      <c r="B12" s="74">
        <v>1832</v>
      </c>
      <c r="C12" s="74">
        <v>1862</v>
      </c>
      <c r="D12" s="250">
        <v>2032</v>
      </c>
      <c r="E12" s="250">
        <v>2137</v>
      </c>
      <c r="F12" s="250">
        <v>2112</v>
      </c>
      <c r="G12" s="250">
        <v>2229</v>
      </c>
      <c r="H12" s="250">
        <v>2434</v>
      </c>
      <c r="I12" s="250">
        <v>2506</v>
      </c>
      <c r="J12" s="250">
        <v>2603</v>
      </c>
      <c r="K12" s="252">
        <v>2962</v>
      </c>
    </row>
    <row r="13" spans="1:11">
      <c r="A13" s="70">
        <v>60</v>
      </c>
      <c r="B13" s="71">
        <v>1755</v>
      </c>
      <c r="C13" s="71">
        <v>1825</v>
      </c>
      <c r="D13" s="248">
        <v>1863</v>
      </c>
      <c r="E13" s="248">
        <v>2003</v>
      </c>
      <c r="F13" s="248">
        <v>2113</v>
      </c>
      <c r="G13" s="248">
        <v>2092</v>
      </c>
      <c r="H13" s="248">
        <v>2217</v>
      </c>
      <c r="I13" s="248">
        <v>2404</v>
      </c>
      <c r="J13" s="248">
        <v>2483</v>
      </c>
      <c r="K13" s="249">
        <v>2582</v>
      </c>
    </row>
    <row r="14" spans="1:11">
      <c r="A14" s="70">
        <v>61</v>
      </c>
      <c r="B14" s="71">
        <v>1849</v>
      </c>
      <c r="C14" s="71">
        <v>1742</v>
      </c>
      <c r="D14" s="248">
        <v>1809</v>
      </c>
      <c r="E14" s="248">
        <v>1853</v>
      </c>
      <c r="F14" s="248">
        <v>1973</v>
      </c>
      <c r="G14" s="248">
        <v>2108</v>
      </c>
      <c r="H14" s="248">
        <v>2075</v>
      </c>
      <c r="I14" s="248">
        <v>2195</v>
      </c>
      <c r="J14" s="248">
        <v>2382</v>
      </c>
      <c r="K14" s="249">
        <v>2455</v>
      </c>
    </row>
    <row r="15" spans="1:11">
      <c r="A15" s="70">
        <v>62</v>
      </c>
      <c r="B15" s="71">
        <v>1867</v>
      </c>
      <c r="C15" s="71">
        <v>1838</v>
      </c>
      <c r="D15" s="248">
        <v>1729</v>
      </c>
      <c r="E15" s="248">
        <v>1792</v>
      </c>
      <c r="F15" s="248">
        <v>1823</v>
      </c>
      <c r="G15" s="248">
        <v>1963</v>
      </c>
      <c r="H15" s="248">
        <v>2088</v>
      </c>
      <c r="I15" s="248">
        <v>2064</v>
      </c>
      <c r="J15" s="248">
        <v>2187</v>
      </c>
      <c r="K15" s="249">
        <v>2392</v>
      </c>
    </row>
    <row r="16" spans="1:11">
      <c r="A16" s="70">
        <v>63</v>
      </c>
      <c r="B16" s="71">
        <v>1859</v>
      </c>
      <c r="C16" s="71">
        <v>1859</v>
      </c>
      <c r="D16" s="248">
        <v>1825</v>
      </c>
      <c r="E16" s="248">
        <v>1711</v>
      </c>
      <c r="F16" s="248">
        <v>1791</v>
      </c>
      <c r="G16" s="248">
        <v>1809</v>
      </c>
      <c r="H16" s="248">
        <v>1940</v>
      </c>
      <c r="I16" s="248">
        <v>2058</v>
      </c>
      <c r="J16" s="248">
        <v>2039</v>
      </c>
      <c r="K16" s="249">
        <v>2160</v>
      </c>
    </row>
    <row r="17" spans="1:11">
      <c r="A17" s="73">
        <v>64</v>
      </c>
      <c r="B17" s="74">
        <v>1973</v>
      </c>
      <c r="C17" s="74">
        <v>1844</v>
      </c>
      <c r="D17" s="248">
        <v>1842</v>
      </c>
      <c r="E17" s="250">
        <v>1799</v>
      </c>
      <c r="F17" s="250">
        <v>1692</v>
      </c>
      <c r="G17" s="250">
        <v>1784</v>
      </c>
      <c r="H17" s="250">
        <v>1791</v>
      </c>
      <c r="I17" s="250">
        <v>1928</v>
      </c>
      <c r="J17" s="250">
        <v>2057</v>
      </c>
      <c r="K17" s="252">
        <v>2032</v>
      </c>
    </row>
    <row r="18" spans="1:11">
      <c r="A18" s="70">
        <v>65</v>
      </c>
      <c r="B18" s="71">
        <v>2151</v>
      </c>
      <c r="C18" s="71">
        <v>1958</v>
      </c>
      <c r="D18" s="251">
        <v>1829</v>
      </c>
      <c r="E18" s="248">
        <v>1818</v>
      </c>
      <c r="F18" s="248">
        <v>1776</v>
      </c>
      <c r="G18" s="248">
        <v>1659</v>
      </c>
      <c r="H18" s="248">
        <v>1778</v>
      </c>
      <c r="I18" s="248">
        <v>1767</v>
      </c>
      <c r="J18" s="248">
        <v>1915</v>
      </c>
      <c r="K18" s="249">
        <v>2039</v>
      </c>
    </row>
    <row r="19" spans="1:11">
      <c r="A19" s="70">
        <v>66</v>
      </c>
      <c r="B19" s="71">
        <v>2396</v>
      </c>
      <c r="C19" s="71">
        <v>2125</v>
      </c>
      <c r="D19" s="248">
        <v>1935</v>
      </c>
      <c r="E19" s="248">
        <v>1813</v>
      </c>
      <c r="F19" s="248">
        <v>1786</v>
      </c>
      <c r="G19" s="248">
        <v>1765</v>
      </c>
      <c r="H19" s="248">
        <v>1625</v>
      </c>
      <c r="I19" s="248">
        <v>1766</v>
      </c>
      <c r="J19" s="248">
        <v>1741</v>
      </c>
      <c r="K19" s="249">
        <v>1898</v>
      </c>
    </row>
    <row r="20" spans="1:11">
      <c r="A20" s="70">
        <v>67</v>
      </c>
      <c r="B20" s="71">
        <v>2486</v>
      </c>
      <c r="C20" s="71">
        <v>2362</v>
      </c>
      <c r="D20" s="248">
        <v>2098</v>
      </c>
      <c r="E20" s="248">
        <v>1905</v>
      </c>
      <c r="F20" s="248">
        <v>1790</v>
      </c>
      <c r="G20" s="248">
        <v>1767</v>
      </c>
      <c r="H20" s="248">
        <v>1749</v>
      </c>
      <c r="I20" s="248">
        <v>1604</v>
      </c>
      <c r="J20" s="248">
        <v>1739</v>
      </c>
      <c r="K20" s="249">
        <v>1730</v>
      </c>
    </row>
    <row r="21" spans="1:11">
      <c r="A21" s="70">
        <v>68</v>
      </c>
      <c r="B21" s="71">
        <v>2402</v>
      </c>
      <c r="C21" s="71">
        <v>2454</v>
      </c>
      <c r="D21" s="248">
        <v>2328</v>
      </c>
      <c r="E21" s="248">
        <v>2076</v>
      </c>
      <c r="F21" s="248">
        <v>1887</v>
      </c>
      <c r="G21" s="248">
        <v>1769</v>
      </c>
      <c r="H21" s="248">
        <v>1734</v>
      </c>
      <c r="I21" s="248">
        <v>1729</v>
      </c>
      <c r="J21" s="248">
        <v>1590</v>
      </c>
      <c r="K21" s="249">
        <v>1712</v>
      </c>
    </row>
    <row r="22" spans="1:11">
      <c r="A22" s="73">
        <v>69</v>
      </c>
      <c r="B22" s="74">
        <v>1635</v>
      </c>
      <c r="C22" s="74">
        <v>2385</v>
      </c>
      <c r="D22" s="250">
        <v>2423</v>
      </c>
      <c r="E22" s="250">
        <v>2313</v>
      </c>
      <c r="F22" s="250">
        <v>2054</v>
      </c>
      <c r="G22" s="250">
        <v>1874</v>
      </c>
      <c r="H22" s="250">
        <v>1755</v>
      </c>
      <c r="I22" s="250">
        <v>1710</v>
      </c>
      <c r="J22" s="250">
        <v>1712</v>
      </c>
      <c r="K22" s="252">
        <v>1574</v>
      </c>
    </row>
    <row r="23" spans="1:11">
      <c r="A23" s="70">
        <v>70</v>
      </c>
      <c r="B23" s="71">
        <v>1478</v>
      </c>
      <c r="C23" s="71">
        <v>1620</v>
      </c>
      <c r="D23" s="248">
        <v>2357</v>
      </c>
      <c r="E23" s="248">
        <v>2402</v>
      </c>
      <c r="F23" s="248">
        <v>2292</v>
      </c>
      <c r="G23" s="248">
        <v>2035</v>
      </c>
      <c r="H23" s="248">
        <v>1856</v>
      </c>
      <c r="I23" s="248">
        <v>1724</v>
      </c>
      <c r="J23" s="248">
        <v>1695</v>
      </c>
      <c r="K23" s="249">
        <v>1688</v>
      </c>
    </row>
    <row r="24" spans="1:11">
      <c r="A24" s="70">
        <v>71</v>
      </c>
      <c r="B24" s="71">
        <v>1811</v>
      </c>
      <c r="C24" s="71">
        <v>1460</v>
      </c>
      <c r="D24" s="248">
        <v>1599</v>
      </c>
      <c r="E24" s="248">
        <v>2343</v>
      </c>
      <c r="F24" s="248">
        <v>2371</v>
      </c>
      <c r="G24" s="248">
        <v>2267</v>
      </c>
      <c r="H24" s="248">
        <v>2028</v>
      </c>
      <c r="I24" s="248">
        <v>1829</v>
      </c>
      <c r="J24" s="248">
        <v>1708</v>
      </c>
      <c r="K24" s="249">
        <v>1669</v>
      </c>
    </row>
    <row r="25" spans="1:11">
      <c r="A25" s="70">
        <v>72</v>
      </c>
      <c r="B25" s="71">
        <v>1839</v>
      </c>
      <c r="C25" s="71">
        <v>1791</v>
      </c>
      <c r="D25" s="248">
        <v>1442</v>
      </c>
      <c r="E25" s="248">
        <v>1572</v>
      </c>
      <c r="F25" s="248">
        <v>2315</v>
      </c>
      <c r="G25" s="248">
        <v>2356</v>
      </c>
      <c r="H25" s="248">
        <v>2248</v>
      </c>
      <c r="I25" s="248">
        <v>1987</v>
      </c>
      <c r="J25" s="248">
        <v>1801</v>
      </c>
      <c r="K25" s="249">
        <v>1692</v>
      </c>
    </row>
    <row r="26" spans="1:11">
      <c r="A26" s="70">
        <v>73</v>
      </c>
      <c r="B26" s="71">
        <v>1775</v>
      </c>
      <c r="C26" s="71">
        <v>1825</v>
      </c>
      <c r="D26" s="248">
        <v>1764</v>
      </c>
      <c r="E26" s="248">
        <v>1428</v>
      </c>
      <c r="F26" s="248">
        <v>1550</v>
      </c>
      <c r="G26" s="248">
        <v>2277</v>
      </c>
      <c r="H26" s="248">
        <v>2324</v>
      </c>
      <c r="I26" s="248">
        <v>2211</v>
      </c>
      <c r="J26" s="248">
        <v>1967</v>
      </c>
      <c r="K26" s="249">
        <v>1782</v>
      </c>
    </row>
    <row r="27" spans="1:11">
      <c r="A27" s="73">
        <v>74</v>
      </c>
      <c r="B27" s="74">
        <v>1809</v>
      </c>
      <c r="C27" s="74">
        <v>1746</v>
      </c>
      <c r="D27" s="248">
        <v>1791</v>
      </c>
      <c r="E27" s="250">
        <v>1749</v>
      </c>
      <c r="F27" s="250">
        <v>1404</v>
      </c>
      <c r="G27" s="250">
        <v>1538</v>
      </c>
      <c r="H27" s="250">
        <v>2240</v>
      </c>
      <c r="I27" s="250">
        <v>2269</v>
      </c>
      <c r="J27" s="250">
        <v>2175</v>
      </c>
      <c r="K27" s="252">
        <v>1919</v>
      </c>
    </row>
    <row r="28" spans="1:11">
      <c r="A28" s="70">
        <v>75</v>
      </c>
      <c r="B28" s="71">
        <v>1660</v>
      </c>
      <c r="C28" s="71">
        <v>1758</v>
      </c>
      <c r="D28" s="251">
        <v>1719</v>
      </c>
      <c r="E28" s="248">
        <v>1766</v>
      </c>
      <c r="F28" s="248">
        <v>1726</v>
      </c>
      <c r="G28" s="248">
        <v>1369</v>
      </c>
      <c r="H28" s="248">
        <v>1505</v>
      </c>
      <c r="I28" s="248">
        <v>2195</v>
      </c>
      <c r="J28" s="248">
        <v>2227</v>
      </c>
      <c r="K28" s="249">
        <v>2140</v>
      </c>
    </row>
    <row r="29" spans="1:11">
      <c r="A29" s="70">
        <v>76</v>
      </c>
      <c r="B29" s="71">
        <v>1393</v>
      </c>
      <c r="C29" s="71">
        <v>1633</v>
      </c>
      <c r="D29" s="248">
        <v>1713</v>
      </c>
      <c r="E29" s="248">
        <v>1691</v>
      </c>
      <c r="F29" s="248">
        <v>1721</v>
      </c>
      <c r="G29" s="248">
        <v>1703</v>
      </c>
      <c r="H29" s="248">
        <v>1337</v>
      </c>
      <c r="I29" s="248">
        <v>1472</v>
      </c>
      <c r="J29" s="248">
        <v>2149</v>
      </c>
      <c r="K29" s="249">
        <v>2192</v>
      </c>
    </row>
    <row r="30" spans="1:11">
      <c r="A30" s="70">
        <v>77</v>
      </c>
      <c r="B30" s="71">
        <v>1365</v>
      </c>
      <c r="C30" s="71">
        <v>1359</v>
      </c>
      <c r="D30" s="248">
        <v>1614</v>
      </c>
      <c r="E30" s="248">
        <v>1680</v>
      </c>
      <c r="F30" s="248">
        <v>1671</v>
      </c>
      <c r="G30" s="248">
        <v>1685</v>
      </c>
      <c r="H30" s="248">
        <v>1672</v>
      </c>
      <c r="I30" s="248">
        <v>1291</v>
      </c>
      <c r="J30" s="248">
        <v>1442</v>
      </c>
      <c r="K30" s="249">
        <v>2096</v>
      </c>
    </row>
    <row r="31" spans="1:11">
      <c r="A31" s="70">
        <v>78</v>
      </c>
      <c r="B31" s="71">
        <v>1505</v>
      </c>
      <c r="C31" s="71">
        <v>1333</v>
      </c>
      <c r="D31" s="248">
        <v>1332</v>
      </c>
      <c r="E31" s="248">
        <v>1584</v>
      </c>
      <c r="F31" s="248">
        <v>1660</v>
      </c>
      <c r="G31" s="248">
        <v>1636</v>
      </c>
      <c r="H31" s="248">
        <v>1646</v>
      </c>
      <c r="I31" s="248">
        <v>1618</v>
      </c>
      <c r="J31" s="248">
        <v>1273</v>
      </c>
      <c r="K31" s="249">
        <v>1398</v>
      </c>
    </row>
    <row r="32" spans="1:11">
      <c r="A32" s="73">
        <v>79</v>
      </c>
      <c r="B32" s="74">
        <v>1452</v>
      </c>
      <c r="C32" s="74">
        <v>1455</v>
      </c>
      <c r="D32" s="250">
        <v>1294</v>
      </c>
      <c r="E32" s="250">
        <v>1305</v>
      </c>
      <c r="F32" s="250">
        <v>1535</v>
      </c>
      <c r="G32" s="250">
        <v>1622</v>
      </c>
      <c r="H32" s="250">
        <v>1592</v>
      </c>
      <c r="I32" s="250">
        <v>1592</v>
      </c>
      <c r="J32" s="250">
        <v>1577</v>
      </c>
      <c r="K32" s="252">
        <v>1239</v>
      </c>
    </row>
    <row r="33" spans="1:11">
      <c r="A33" s="70">
        <v>80</v>
      </c>
      <c r="B33" s="71">
        <v>1341</v>
      </c>
      <c r="C33" s="71">
        <v>1419</v>
      </c>
      <c r="D33" s="248">
        <v>1412</v>
      </c>
      <c r="E33" s="248">
        <v>1253</v>
      </c>
      <c r="F33" s="248">
        <v>1277</v>
      </c>
      <c r="G33" s="248">
        <v>1492</v>
      </c>
      <c r="H33" s="248">
        <v>1578</v>
      </c>
      <c r="I33" s="248">
        <v>1530</v>
      </c>
      <c r="J33" s="248">
        <v>1540</v>
      </c>
      <c r="K33" s="249">
        <v>1514</v>
      </c>
    </row>
    <row r="34" spans="1:11">
      <c r="A34" s="70">
        <v>81</v>
      </c>
      <c r="B34" s="71">
        <v>1244</v>
      </c>
      <c r="C34" s="71">
        <v>1295</v>
      </c>
      <c r="D34" s="248">
        <v>1384</v>
      </c>
      <c r="E34" s="248">
        <v>1375</v>
      </c>
      <c r="F34" s="248">
        <v>1225</v>
      </c>
      <c r="G34" s="248">
        <v>1238</v>
      </c>
      <c r="H34" s="248">
        <v>1441</v>
      </c>
      <c r="I34" s="248">
        <v>1528</v>
      </c>
      <c r="J34" s="248">
        <v>1498</v>
      </c>
      <c r="K34" s="249">
        <v>1506</v>
      </c>
    </row>
    <row r="35" spans="1:11">
      <c r="A35" s="70">
        <v>82</v>
      </c>
      <c r="B35" s="71">
        <v>1127</v>
      </c>
      <c r="C35" s="71">
        <v>1205</v>
      </c>
      <c r="D35" s="248">
        <v>1244</v>
      </c>
      <c r="E35" s="248">
        <v>1326</v>
      </c>
      <c r="F35" s="248">
        <v>1338</v>
      </c>
      <c r="G35" s="248">
        <v>1184</v>
      </c>
      <c r="H35" s="248">
        <v>1209</v>
      </c>
      <c r="I35" s="248">
        <v>1387</v>
      </c>
      <c r="J35" s="248">
        <v>1476</v>
      </c>
      <c r="K35" s="249">
        <v>1443</v>
      </c>
    </row>
    <row r="36" spans="1:11">
      <c r="A36" s="70">
        <v>83</v>
      </c>
      <c r="B36" s="71">
        <v>1197</v>
      </c>
      <c r="C36" s="71">
        <v>1089</v>
      </c>
      <c r="D36" s="248">
        <v>1159</v>
      </c>
      <c r="E36" s="248">
        <v>1196</v>
      </c>
      <c r="F36" s="248">
        <v>1273</v>
      </c>
      <c r="G36" s="248">
        <v>1280</v>
      </c>
      <c r="H36" s="248">
        <v>1143</v>
      </c>
      <c r="I36" s="248">
        <v>1144</v>
      </c>
      <c r="J36" s="248">
        <v>1311</v>
      </c>
      <c r="K36" s="249">
        <v>1420</v>
      </c>
    </row>
    <row r="37" spans="1:11">
      <c r="A37" s="73">
        <v>84</v>
      </c>
      <c r="B37" s="74">
        <v>1093</v>
      </c>
      <c r="C37" s="74">
        <v>1145</v>
      </c>
      <c r="D37" s="248">
        <v>1045</v>
      </c>
      <c r="E37" s="250">
        <v>1091</v>
      </c>
      <c r="F37" s="250">
        <v>1134</v>
      </c>
      <c r="G37" s="250">
        <v>1223</v>
      </c>
      <c r="H37" s="250">
        <v>1229</v>
      </c>
      <c r="I37" s="250">
        <v>1088</v>
      </c>
      <c r="J37" s="250">
        <v>1091</v>
      </c>
      <c r="K37" s="252">
        <v>1244</v>
      </c>
    </row>
    <row r="38" spans="1:11">
      <c r="A38" s="70">
        <v>85</v>
      </c>
      <c r="B38" s="71">
        <v>943</v>
      </c>
      <c r="C38" s="71">
        <v>1021</v>
      </c>
      <c r="D38" s="251">
        <v>1099</v>
      </c>
      <c r="E38" s="248">
        <v>981</v>
      </c>
      <c r="F38" s="248">
        <v>1027</v>
      </c>
      <c r="G38" s="248">
        <v>1088</v>
      </c>
      <c r="H38" s="248">
        <v>1161</v>
      </c>
      <c r="I38" s="248">
        <v>1155</v>
      </c>
      <c r="J38" s="248">
        <v>1022</v>
      </c>
      <c r="K38" s="249">
        <v>1032</v>
      </c>
    </row>
    <row r="39" spans="1:11">
      <c r="A39" s="70">
        <v>86</v>
      </c>
      <c r="B39" s="71">
        <v>824</v>
      </c>
      <c r="C39" s="71">
        <v>889</v>
      </c>
      <c r="D39" s="248">
        <v>939</v>
      </c>
      <c r="E39" s="248">
        <v>1046</v>
      </c>
      <c r="F39" s="248">
        <v>912</v>
      </c>
      <c r="G39" s="248">
        <v>970</v>
      </c>
      <c r="H39" s="248">
        <v>1025</v>
      </c>
      <c r="I39" s="248">
        <v>1098</v>
      </c>
      <c r="J39" s="248">
        <v>1082</v>
      </c>
      <c r="K39" s="249">
        <v>982</v>
      </c>
    </row>
    <row r="40" spans="1:11">
      <c r="A40" s="70">
        <v>87</v>
      </c>
      <c r="B40" s="71">
        <v>801</v>
      </c>
      <c r="C40" s="71">
        <v>761</v>
      </c>
      <c r="D40" s="248">
        <v>848</v>
      </c>
      <c r="E40" s="248">
        <v>883</v>
      </c>
      <c r="F40" s="248">
        <v>971</v>
      </c>
      <c r="G40" s="248">
        <v>861</v>
      </c>
      <c r="H40" s="248">
        <v>912</v>
      </c>
      <c r="I40" s="248">
        <v>942</v>
      </c>
      <c r="J40" s="248">
        <v>1000</v>
      </c>
      <c r="K40" s="249">
        <v>1008</v>
      </c>
    </row>
    <row r="41" spans="1:11">
      <c r="A41" s="70">
        <v>88</v>
      </c>
      <c r="B41" s="71">
        <v>652</v>
      </c>
      <c r="C41" s="71">
        <v>741</v>
      </c>
      <c r="D41" s="248">
        <v>718</v>
      </c>
      <c r="E41" s="248">
        <v>787</v>
      </c>
      <c r="F41" s="248">
        <v>828</v>
      </c>
      <c r="G41" s="248">
        <v>907</v>
      </c>
      <c r="H41" s="248">
        <v>796</v>
      </c>
      <c r="I41" s="248">
        <v>852</v>
      </c>
      <c r="J41" s="248">
        <v>872</v>
      </c>
      <c r="K41" s="249">
        <v>922</v>
      </c>
    </row>
    <row r="42" spans="1:11">
      <c r="A42" s="73">
        <v>89</v>
      </c>
      <c r="B42" s="74">
        <v>586</v>
      </c>
      <c r="C42" s="74">
        <v>596</v>
      </c>
      <c r="D42" s="250">
        <v>667</v>
      </c>
      <c r="E42" s="250">
        <v>646</v>
      </c>
      <c r="F42" s="250">
        <v>727</v>
      </c>
      <c r="G42" s="250">
        <v>786</v>
      </c>
      <c r="H42" s="250">
        <v>833</v>
      </c>
      <c r="I42" s="250">
        <v>738</v>
      </c>
      <c r="J42" s="250">
        <v>779</v>
      </c>
      <c r="K42" s="252">
        <v>798</v>
      </c>
    </row>
    <row r="43" spans="1:11">
      <c r="A43" s="70">
        <v>90</v>
      </c>
      <c r="B43" s="71">
        <v>504</v>
      </c>
      <c r="C43" s="71">
        <v>533</v>
      </c>
      <c r="D43" s="248">
        <v>520</v>
      </c>
      <c r="E43" s="248">
        <v>600</v>
      </c>
      <c r="F43" s="248">
        <v>593</v>
      </c>
      <c r="G43" s="248">
        <v>659</v>
      </c>
      <c r="H43" s="248">
        <v>694</v>
      </c>
      <c r="I43" s="248">
        <v>745</v>
      </c>
      <c r="J43" s="248">
        <v>676</v>
      </c>
      <c r="K43" s="249">
        <v>709</v>
      </c>
    </row>
    <row r="44" spans="1:11">
      <c r="A44" s="70">
        <v>91</v>
      </c>
      <c r="B44" s="71">
        <v>381</v>
      </c>
      <c r="C44" s="71">
        <v>447</v>
      </c>
      <c r="D44" s="248">
        <v>481</v>
      </c>
      <c r="E44" s="248">
        <v>468</v>
      </c>
      <c r="F44" s="248">
        <v>537</v>
      </c>
      <c r="G44" s="248">
        <v>523</v>
      </c>
      <c r="H44" s="248">
        <v>605</v>
      </c>
      <c r="I44" s="248">
        <v>620</v>
      </c>
      <c r="J44" s="248">
        <v>678</v>
      </c>
      <c r="K44" s="249">
        <v>598</v>
      </c>
    </row>
    <row r="45" spans="1:11">
      <c r="A45" s="70">
        <v>92</v>
      </c>
      <c r="B45" s="71">
        <v>301</v>
      </c>
      <c r="C45" s="71">
        <v>338</v>
      </c>
      <c r="D45" s="248">
        <v>388</v>
      </c>
      <c r="E45" s="248">
        <v>420</v>
      </c>
      <c r="F45" s="248">
        <v>408</v>
      </c>
      <c r="G45" s="248">
        <v>486</v>
      </c>
      <c r="H45" s="248">
        <v>470</v>
      </c>
      <c r="I45" s="248">
        <v>514</v>
      </c>
      <c r="J45" s="248">
        <v>531</v>
      </c>
      <c r="K45" s="249">
        <v>599</v>
      </c>
    </row>
    <row r="46" spans="1:11">
      <c r="A46" s="70">
        <v>93</v>
      </c>
      <c r="B46" s="71">
        <v>253</v>
      </c>
      <c r="C46" s="71">
        <v>261</v>
      </c>
      <c r="D46" s="248">
        <v>290</v>
      </c>
      <c r="E46" s="248">
        <v>337</v>
      </c>
      <c r="F46" s="248">
        <v>372</v>
      </c>
      <c r="G46" s="248">
        <v>357</v>
      </c>
      <c r="H46" s="248">
        <v>425</v>
      </c>
      <c r="I46" s="248">
        <v>399</v>
      </c>
      <c r="J46" s="248">
        <v>435</v>
      </c>
      <c r="K46" s="249">
        <v>459</v>
      </c>
    </row>
    <row r="47" spans="1:11">
      <c r="A47" s="73">
        <v>94</v>
      </c>
      <c r="B47" s="74">
        <v>191</v>
      </c>
      <c r="C47" s="74">
        <v>219</v>
      </c>
      <c r="D47" s="248">
        <v>216</v>
      </c>
      <c r="E47" s="250">
        <v>255</v>
      </c>
      <c r="F47" s="250">
        <v>277</v>
      </c>
      <c r="G47" s="250">
        <v>305</v>
      </c>
      <c r="H47" s="250">
        <v>286</v>
      </c>
      <c r="I47" s="250">
        <v>333</v>
      </c>
      <c r="J47" s="250">
        <v>338</v>
      </c>
      <c r="K47" s="252">
        <v>363</v>
      </c>
    </row>
    <row r="48" spans="1:11">
      <c r="A48" s="70">
        <v>95</v>
      </c>
      <c r="B48" s="71">
        <v>155</v>
      </c>
      <c r="C48" s="71">
        <v>163</v>
      </c>
      <c r="D48" s="251">
        <v>178</v>
      </c>
      <c r="E48" s="248">
        <v>189</v>
      </c>
      <c r="F48" s="248">
        <v>210</v>
      </c>
      <c r="G48" s="248">
        <v>232</v>
      </c>
      <c r="H48" s="248">
        <v>249</v>
      </c>
      <c r="I48" s="248">
        <v>240</v>
      </c>
      <c r="J48" s="248">
        <v>271</v>
      </c>
      <c r="K48" s="249">
        <v>277</v>
      </c>
    </row>
    <row r="49" spans="1:11">
      <c r="A49" s="70">
        <v>96</v>
      </c>
      <c r="B49" s="71">
        <v>78</v>
      </c>
      <c r="C49" s="71">
        <v>125</v>
      </c>
      <c r="D49" s="248">
        <v>125</v>
      </c>
      <c r="E49" s="248">
        <v>134</v>
      </c>
      <c r="F49" s="248">
        <v>156</v>
      </c>
      <c r="G49" s="248">
        <v>160</v>
      </c>
      <c r="H49" s="248">
        <v>191</v>
      </c>
      <c r="I49" s="248">
        <v>192</v>
      </c>
      <c r="J49" s="248">
        <v>192</v>
      </c>
      <c r="K49" s="249">
        <v>222</v>
      </c>
    </row>
    <row r="50" spans="1:11">
      <c r="A50" s="70">
        <v>97</v>
      </c>
      <c r="B50" s="71">
        <v>92</v>
      </c>
      <c r="C50" s="71">
        <v>60</v>
      </c>
      <c r="D50" s="248">
        <v>95</v>
      </c>
      <c r="E50" s="248">
        <v>97</v>
      </c>
      <c r="F50" s="248">
        <v>105</v>
      </c>
      <c r="G50" s="248">
        <v>121</v>
      </c>
      <c r="H50" s="248">
        <v>127</v>
      </c>
      <c r="I50" s="248">
        <v>156</v>
      </c>
      <c r="J50" s="248">
        <v>155</v>
      </c>
      <c r="K50" s="249">
        <v>148</v>
      </c>
    </row>
    <row r="51" spans="1:11">
      <c r="A51" s="70">
        <v>98</v>
      </c>
      <c r="B51" s="71">
        <v>66</v>
      </c>
      <c r="C51" s="71">
        <v>65</v>
      </c>
      <c r="D51" s="248">
        <v>53</v>
      </c>
      <c r="E51" s="248">
        <v>74</v>
      </c>
      <c r="F51" s="248">
        <v>75</v>
      </c>
      <c r="G51" s="248">
        <v>80</v>
      </c>
      <c r="H51" s="248">
        <v>86</v>
      </c>
      <c r="I51" s="248">
        <v>98</v>
      </c>
      <c r="J51" s="248">
        <v>120</v>
      </c>
      <c r="K51" s="249">
        <v>114</v>
      </c>
    </row>
    <row r="52" spans="1:11">
      <c r="A52" s="73">
        <v>99</v>
      </c>
      <c r="B52" s="74">
        <v>41</v>
      </c>
      <c r="C52" s="74">
        <v>45</v>
      </c>
      <c r="D52" s="250">
        <v>47</v>
      </c>
      <c r="E52" s="250">
        <v>42</v>
      </c>
      <c r="F52" s="250">
        <v>57</v>
      </c>
      <c r="G52" s="250">
        <v>57</v>
      </c>
      <c r="H52" s="250">
        <v>60</v>
      </c>
      <c r="I52" s="250">
        <v>64</v>
      </c>
      <c r="J52" s="250">
        <v>65</v>
      </c>
      <c r="K52" s="252">
        <v>87</v>
      </c>
    </row>
    <row r="53" spans="1:11">
      <c r="A53" s="70"/>
      <c r="B53" s="72"/>
      <c r="C53" s="72"/>
      <c r="D53" s="251"/>
      <c r="E53" s="248"/>
      <c r="F53" s="248"/>
      <c r="G53" s="248"/>
      <c r="H53" s="248"/>
      <c r="I53" s="248"/>
      <c r="J53" s="248"/>
      <c r="K53" s="249"/>
    </row>
    <row r="54" spans="1:11">
      <c r="A54" s="70">
        <v>100</v>
      </c>
      <c r="B54" s="71">
        <v>100</v>
      </c>
      <c r="C54" s="71">
        <v>96</v>
      </c>
      <c r="D54" s="248">
        <v>84</v>
      </c>
      <c r="E54" s="248">
        <v>94</v>
      </c>
      <c r="F54" s="248">
        <v>91</v>
      </c>
      <c r="G54" s="248">
        <v>101</v>
      </c>
      <c r="H54" s="248">
        <v>110</v>
      </c>
      <c r="I54" s="248">
        <v>122</v>
      </c>
      <c r="J54" s="248">
        <v>124</v>
      </c>
      <c r="K54" s="249">
        <v>133</v>
      </c>
    </row>
    <row r="55" spans="1:11">
      <c r="A55" s="70" t="s">
        <v>53</v>
      </c>
      <c r="B55" s="71"/>
      <c r="C55" s="71"/>
      <c r="D55" s="248"/>
      <c r="E55" s="248"/>
      <c r="F55" s="248"/>
      <c r="G55" s="248"/>
      <c r="H55" s="248"/>
      <c r="I55" s="248"/>
      <c r="J55" s="248"/>
      <c r="K55" s="249"/>
    </row>
    <row r="56" spans="1:11">
      <c r="A56" s="70"/>
      <c r="B56" s="71"/>
      <c r="C56" s="71"/>
      <c r="D56" s="248"/>
      <c r="E56" s="248"/>
      <c r="F56" s="248"/>
      <c r="G56" s="248"/>
      <c r="H56" s="250"/>
      <c r="I56" s="250"/>
      <c r="J56" s="250"/>
      <c r="K56" s="252"/>
    </row>
    <row r="57" spans="1:11">
      <c r="A57" s="515"/>
      <c r="B57" s="515"/>
      <c r="C57" s="515"/>
      <c r="D57" s="515"/>
      <c r="E57" s="515"/>
      <c r="F57" s="515"/>
      <c r="G57" s="515"/>
    </row>
  </sheetData>
  <phoneticPr fontId="2"/>
  <pageMargins left="0.55118110236220474" right="0.43307086614173229" top="1.1023622047244095" bottom="0.98425196850393704" header="0.51181102362204722" footer="0.31496062992125984"/>
  <pageSetup paperSize="9" orientation="portrait" r:id="rId1"/>
  <headerFooter alignWithMargins="0">
    <oddHeader>&amp;C&amp;14第９表　年齢別人口の推移（続）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G15"/>
  <sheetViews>
    <sheetView view="pageLayout" zoomScaleNormal="100" zoomScaleSheetLayoutView="100" workbookViewId="0">
      <selection sqref="A1:C2"/>
    </sheetView>
  </sheetViews>
  <sheetFormatPr defaultRowHeight="13"/>
  <cols>
    <col min="1" max="1" width="13" bestFit="1" customWidth="1"/>
    <col min="3" max="3" width="17.26953125" bestFit="1" customWidth="1"/>
    <col min="4" max="4" width="9.26953125" bestFit="1" customWidth="1"/>
    <col min="5" max="5" width="11.26953125" bestFit="1" customWidth="1"/>
    <col min="6" max="6" width="9.90625" bestFit="1" customWidth="1"/>
    <col min="7" max="7" width="11.26953125" bestFit="1" customWidth="1"/>
  </cols>
  <sheetData>
    <row r="1" spans="1:7" ht="33" customHeight="1">
      <c r="A1" s="503" t="s">
        <v>65</v>
      </c>
      <c r="B1" s="504"/>
      <c r="C1" s="448"/>
      <c r="D1" s="501" t="s">
        <v>182</v>
      </c>
      <c r="E1" s="501"/>
      <c r="F1" s="501" t="s">
        <v>181</v>
      </c>
      <c r="G1" s="501"/>
    </row>
    <row r="2" spans="1:7" ht="33" customHeight="1">
      <c r="A2" s="505"/>
      <c r="B2" s="506"/>
      <c r="C2" s="450"/>
      <c r="D2" s="33" t="s">
        <v>59</v>
      </c>
      <c r="E2" s="33" t="s">
        <v>66</v>
      </c>
      <c r="F2" s="33" t="s">
        <v>59</v>
      </c>
      <c r="G2" s="33" t="s">
        <v>66</v>
      </c>
    </row>
    <row r="3" spans="1:7" ht="45" customHeight="1">
      <c r="A3" s="15" t="s">
        <v>10</v>
      </c>
      <c r="B3" s="162"/>
      <c r="C3" s="16"/>
      <c r="D3" s="253">
        <v>170327</v>
      </c>
      <c r="E3" s="254">
        <v>100</v>
      </c>
      <c r="F3" s="253">
        <v>190497</v>
      </c>
      <c r="G3" s="255">
        <v>100</v>
      </c>
    </row>
    <row r="4" spans="1:7" ht="44.25" customHeight="1">
      <c r="A4" s="17" t="s">
        <v>184</v>
      </c>
      <c r="B4" s="502"/>
      <c r="C4" s="446"/>
      <c r="D4" s="253">
        <v>20386</v>
      </c>
      <c r="E4" s="254">
        <v>11.968742477704652</v>
      </c>
      <c r="F4" s="253">
        <v>22946</v>
      </c>
      <c r="G4" s="255">
        <v>12.045334047255338</v>
      </c>
    </row>
    <row r="5" spans="1:7" ht="35.25" customHeight="1">
      <c r="A5" s="12"/>
      <c r="B5" s="507" t="s">
        <v>67</v>
      </c>
      <c r="C5" s="502"/>
      <c r="D5" s="373">
        <v>1315</v>
      </c>
      <c r="E5" s="254">
        <v>0.7720443617277355</v>
      </c>
      <c r="F5" s="373">
        <v>1142</v>
      </c>
      <c r="G5" s="255">
        <v>0.5994845063176848</v>
      </c>
    </row>
    <row r="6" spans="1:7" ht="35.25" customHeight="1">
      <c r="A6" s="12"/>
      <c r="B6" s="507" t="s">
        <v>131</v>
      </c>
      <c r="C6" s="502"/>
      <c r="D6" s="373">
        <v>5484</v>
      </c>
      <c r="E6" s="254">
        <v>3.2196891860949819</v>
      </c>
      <c r="F6" s="373">
        <v>5177</v>
      </c>
      <c r="G6" s="255">
        <v>2.7176280991301702</v>
      </c>
    </row>
    <row r="7" spans="1:7" ht="35.25" customHeight="1">
      <c r="A7" s="18"/>
      <c r="B7" s="507" t="s">
        <v>123</v>
      </c>
      <c r="C7" s="502"/>
      <c r="D7" s="373">
        <v>13587</v>
      </c>
      <c r="E7" s="254">
        <v>7.9770089298819329</v>
      </c>
      <c r="F7" s="373">
        <v>16627</v>
      </c>
      <c r="G7" s="255">
        <v>8.7282214418074826</v>
      </c>
    </row>
    <row r="8" spans="1:7" ht="45" customHeight="1">
      <c r="A8" s="17" t="s">
        <v>185</v>
      </c>
      <c r="B8" s="502"/>
      <c r="C8" s="446"/>
      <c r="D8" s="253">
        <v>121023</v>
      </c>
      <c r="E8" s="254">
        <v>71.053326836027182</v>
      </c>
      <c r="F8" s="253">
        <v>125205</v>
      </c>
      <c r="G8" s="255">
        <v>65.725444495188896</v>
      </c>
    </row>
    <row r="9" spans="1:7" ht="35.25" customHeight="1">
      <c r="A9" s="12"/>
      <c r="B9" s="507" t="s">
        <v>124</v>
      </c>
      <c r="C9" s="502"/>
      <c r="D9" s="373">
        <v>20268</v>
      </c>
      <c r="E9" s="254">
        <v>11.899463972241628</v>
      </c>
      <c r="F9" s="373">
        <v>19174</v>
      </c>
      <c r="G9" s="255">
        <v>10.065250371396925</v>
      </c>
    </row>
    <row r="10" spans="1:7" ht="35.25" customHeight="1">
      <c r="A10" s="12"/>
      <c r="B10" s="507" t="s">
        <v>125</v>
      </c>
      <c r="C10" s="502"/>
      <c r="D10" s="373">
        <v>58545</v>
      </c>
      <c r="E10" s="254">
        <v>34.372119511292979</v>
      </c>
      <c r="F10" s="373">
        <v>48720</v>
      </c>
      <c r="G10" s="255">
        <v>25.575205908754466</v>
      </c>
    </row>
    <row r="11" spans="1:7" ht="35.25" customHeight="1">
      <c r="A11" s="18"/>
      <c r="B11" s="507" t="s">
        <v>126</v>
      </c>
      <c r="C11" s="502"/>
      <c r="D11" s="373">
        <v>42210</v>
      </c>
      <c r="E11" s="254">
        <v>24.781743352492558</v>
      </c>
      <c r="F11" s="373">
        <v>57311</v>
      </c>
      <c r="G11" s="255">
        <v>30.084988215037505</v>
      </c>
    </row>
    <row r="12" spans="1:7" ht="45" customHeight="1">
      <c r="A12" s="17" t="s">
        <v>186</v>
      </c>
      <c r="B12" s="502"/>
      <c r="C12" s="446"/>
      <c r="D12" s="253">
        <v>28918</v>
      </c>
      <c r="E12" s="254">
        <v>16.977930686268177</v>
      </c>
      <c r="F12" s="253">
        <v>42346</v>
      </c>
      <c r="G12" s="255">
        <v>22.229221457555763</v>
      </c>
    </row>
    <row r="13" spans="1:7" ht="35.25" customHeight="1">
      <c r="A13" s="12"/>
      <c r="B13" s="507" t="s">
        <v>127</v>
      </c>
      <c r="C13" s="502"/>
      <c r="D13" s="373">
        <v>16086</v>
      </c>
      <c r="E13" s="254">
        <v>9.4441867701538804</v>
      </c>
      <c r="F13" s="373">
        <v>17703</v>
      </c>
      <c r="G13" s="255">
        <v>9.293059733224144</v>
      </c>
    </row>
    <row r="14" spans="1:7" ht="35.25" customHeight="1">
      <c r="A14" s="18"/>
      <c r="B14" s="507" t="s">
        <v>128</v>
      </c>
      <c r="C14" s="502"/>
      <c r="D14" s="373">
        <v>12832</v>
      </c>
      <c r="E14" s="254">
        <v>7.5337439161142976</v>
      </c>
      <c r="F14" s="373">
        <v>24643</v>
      </c>
      <c r="G14" s="255">
        <v>12.936161724331615</v>
      </c>
    </row>
    <row r="15" spans="1:7">
      <c r="A15" s="499" t="s">
        <v>183</v>
      </c>
      <c r="B15" s="500"/>
      <c r="C15" s="500"/>
      <c r="D15" s="500"/>
      <c r="E15" s="500"/>
      <c r="F15" s="500"/>
      <c r="G15" s="500"/>
    </row>
  </sheetData>
  <mergeCells count="15">
    <mergeCell ref="A15:G15"/>
    <mergeCell ref="F1:G1"/>
    <mergeCell ref="B4:C4"/>
    <mergeCell ref="B8:C8"/>
    <mergeCell ref="B12:C12"/>
    <mergeCell ref="A1:C2"/>
    <mergeCell ref="D1:E1"/>
    <mergeCell ref="B5:C5"/>
    <mergeCell ref="B6:C6"/>
    <mergeCell ref="B7:C7"/>
    <mergeCell ref="B9:C9"/>
    <mergeCell ref="B10:C10"/>
    <mergeCell ref="B11:C11"/>
    <mergeCell ref="B13:C13"/>
    <mergeCell ref="B14:C14"/>
  </mergeCells>
  <phoneticPr fontId="2"/>
  <pageMargins left="0.78740157480314965" right="0.78740157480314965" top="0.98425196850393704" bottom="0.98425196850393704" header="0.51181102362204722" footer="0.31496062992125984"/>
  <pageSetup paperSize="9" orientation="portrait" r:id="rId1"/>
  <headerFooter alignWithMargins="0">
    <oddHeader>&amp;C&amp;14第10表　年齢３区分別人口　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K33"/>
  <sheetViews>
    <sheetView view="pageLayout" zoomScaleNormal="100" zoomScaleSheetLayoutView="100" workbookViewId="0">
      <selection sqref="A1:A2"/>
    </sheetView>
  </sheetViews>
  <sheetFormatPr defaultColWidth="7.453125" defaultRowHeight="13"/>
  <cols>
    <col min="1" max="1" width="9.08984375" style="11" customWidth="1"/>
    <col min="2" max="2" width="12.6328125" style="11" customWidth="1"/>
    <col min="3" max="3" width="10.26953125" style="11" customWidth="1"/>
    <col min="4" max="4" width="6.7265625" style="11" customWidth="1"/>
    <col min="5" max="5" width="8.08984375" style="11" customWidth="1"/>
    <col min="6" max="6" width="8.36328125" style="11" customWidth="1"/>
    <col min="7" max="7" width="10.26953125" style="11" customWidth="1"/>
    <col min="8" max="8" width="6.7265625" style="11" customWidth="1"/>
    <col min="9" max="9" width="9.26953125" style="11" customWidth="1"/>
    <col min="10" max="10" width="8.26953125" style="11" customWidth="1"/>
    <col min="11" max="16384" width="7.453125" style="11"/>
  </cols>
  <sheetData>
    <row r="1" spans="1:10" ht="15.75" customHeight="1">
      <c r="A1" s="451" t="s">
        <v>9</v>
      </c>
      <c r="B1" s="451" t="s">
        <v>58</v>
      </c>
      <c r="C1" s="509" t="s">
        <v>184</v>
      </c>
      <c r="D1" s="510"/>
      <c r="E1" s="510"/>
      <c r="F1" s="511"/>
      <c r="G1" s="509" t="s">
        <v>185</v>
      </c>
      <c r="H1" s="510"/>
      <c r="I1" s="510"/>
      <c r="J1" s="511"/>
    </row>
    <row r="2" spans="1:10" ht="29.25" customHeight="1">
      <c r="A2" s="453"/>
      <c r="B2" s="453"/>
      <c r="C2" s="285" t="s">
        <v>59</v>
      </c>
      <c r="D2" s="286" t="s">
        <v>60</v>
      </c>
      <c r="E2" s="286" t="s">
        <v>136</v>
      </c>
      <c r="F2" s="286" t="s">
        <v>61</v>
      </c>
      <c r="G2" s="285" t="s">
        <v>59</v>
      </c>
      <c r="H2" s="286" t="s">
        <v>60</v>
      </c>
      <c r="I2" s="286" t="s">
        <v>136</v>
      </c>
      <c r="J2" s="286" t="s">
        <v>62</v>
      </c>
    </row>
    <row r="3" spans="1:10">
      <c r="A3" s="165"/>
      <c r="B3" s="77"/>
      <c r="C3" s="40"/>
      <c r="D3" s="40"/>
      <c r="E3" s="40"/>
      <c r="F3" s="47"/>
      <c r="G3" s="40"/>
      <c r="H3" s="40"/>
      <c r="I3" s="40"/>
      <c r="J3" s="47"/>
    </row>
    <row r="4" spans="1:10" ht="27" customHeight="1">
      <c r="A4" s="3" t="s">
        <v>174</v>
      </c>
      <c r="B4" s="78">
        <v>170327</v>
      </c>
      <c r="C4" s="42">
        <v>20386</v>
      </c>
      <c r="D4" s="43">
        <v>11.968742477704652</v>
      </c>
      <c r="E4" s="44">
        <v>1</v>
      </c>
      <c r="F4" s="79">
        <v>16.844731993092221</v>
      </c>
      <c r="G4" s="46">
        <v>121023</v>
      </c>
      <c r="H4" s="45">
        <v>71.053326836027182</v>
      </c>
      <c r="I4" s="44">
        <v>512</v>
      </c>
      <c r="J4" s="76">
        <v>40.739363592044484</v>
      </c>
    </row>
    <row r="5" spans="1:10" ht="27" customHeight="1">
      <c r="A5" s="3">
        <v>18</v>
      </c>
      <c r="B5" s="78">
        <v>171302</v>
      </c>
      <c r="C5" s="42">
        <v>20617</v>
      </c>
      <c r="D5" s="43">
        <v>12.035469521663494</v>
      </c>
      <c r="E5" s="44">
        <v>231</v>
      </c>
      <c r="F5" s="79">
        <v>17.041941510026618</v>
      </c>
      <c r="G5" s="46">
        <v>120978</v>
      </c>
      <c r="H5" s="45">
        <v>70.622643051452997</v>
      </c>
      <c r="I5" s="44">
        <v>-45</v>
      </c>
      <c r="J5" s="76">
        <v>41.597645852965002</v>
      </c>
    </row>
    <row r="6" spans="1:10" ht="27" customHeight="1">
      <c r="A6" s="3">
        <v>19</v>
      </c>
      <c r="B6" s="78">
        <v>172030</v>
      </c>
      <c r="C6" s="42">
        <v>20682</v>
      </c>
      <c r="D6" s="43">
        <v>12.02232168807766</v>
      </c>
      <c r="E6" s="44">
        <v>65</v>
      </c>
      <c r="F6" s="79">
        <v>17.144562433165053</v>
      </c>
      <c r="G6" s="46">
        <v>120633</v>
      </c>
      <c r="H6" s="45">
        <v>70.123234319595412</v>
      </c>
      <c r="I6" s="44">
        <v>-345</v>
      </c>
      <c r="J6" s="76">
        <v>42.606086228478112</v>
      </c>
    </row>
    <row r="7" spans="1:10" ht="27" customHeight="1">
      <c r="A7" s="3">
        <v>20</v>
      </c>
      <c r="B7" s="78">
        <v>174785</v>
      </c>
      <c r="C7" s="42">
        <v>21306</v>
      </c>
      <c r="D7" s="43">
        <v>12.189833223674801</v>
      </c>
      <c r="E7" s="44">
        <v>624</v>
      </c>
      <c r="F7" s="79">
        <v>17.490026104516573</v>
      </c>
      <c r="G7" s="46">
        <v>121818</v>
      </c>
      <c r="H7" s="45">
        <v>69.695912120605314</v>
      </c>
      <c r="I7" s="44">
        <v>1185</v>
      </c>
      <c r="J7" s="76">
        <v>43.480438030504523</v>
      </c>
    </row>
    <row r="8" spans="1:10" ht="27" customHeight="1">
      <c r="A8" s="3">
        <v>21</v>
      </c>
      <c r="B8" s="78">
        <v>175716</v>
      </c>
      <c r="C8" s="41">
        <v>21465</v>
      </c>
      <c r="D8" s="43">
        <v>12.215734480639213</v>
      </c>
      <c r="E8" s="44">
        <v>159</v>
      </c>
      <c r="F8" s="79">
        <v>17.651557514555442</v>
      </c>
      <c r="G8" s="44">
        <v>121604</v>
      </c>
      <c r="H8" s="45">
        <v>69.2048532859842</v>
      </c>
      <c r="I8" s="44">
        <v>-214</v>
      </c>
      <c r="J8" s="76">
        <v>44.498536232360777</v>
      </c>
    </row>
    <row r="9" spans="1:10" ht="27" customHeight="1">
      <c r="A9" s="3">
        <v>22</v>
      </c>
      <c r="B9" s="78">
        <v>176986</v>
      </c>
      <c r="C9" s="41">
        <v>21716</v>
      </c>
      <c r="D9" s="43">
        <v>12.269897054004272</v>
      </c>
      <c r="E9" s="44">
        <v>251</v>
      </c>
      <c r="F9" s="79">
        <v>17.836989823157857</v>
      </c>
      <c r="G9" s="44">
        <v>121747</v>
      </c>
      <c r="H9" s="45">
        <v>68.789056761551763</v>
      </c>
      <c r="I9" s="44">
        <v>143</v>
      </c>
      <c r="J9" s="76">
        <v>45.371959884021784</v>
      </c>
    </row>
    <row r="10" spans="1:10" ht="27" customHeight="1">
      <c r="A10" s="3">
        <v>23</v>
      </c>
      <c r="B10" s="78">
        <v>176471</v>
      </c>
      <c r="C10" s="41">
        <v>21600</v>
      </c>
      <c r="D10" s="43">
        <v>12.23997144006664</v>
      </c>
      <c r="E10" s="44">
        <v>-116</v>
      </c>
      <c r="F10" s="79">
        <v>17.861868219105585</v>
      </c>
      <c r="G10" s="44">
        <v>120928</v>
      </c>
      <c r="H10" s="45">
        <v>68.525706773350862</v>
      </c>
      <c r="I10" s="44">
        <v>-819</v>
      </c>
      <c r="J10" s="76">
        <v>45.930636411749134</v>
      </c>
    </row>
    <row r="11" spans="1:10" ht="27" customHeight="1">
      <c r="A11" s="3">
        <v>24</v>
      </c>
      <c r="B11" s="256">
        <v>176785</v>
      </c>
      <c r="C11" s="41">
        <v>21622</v>
      </c>
      <c r="D11" s="43">
        <v>12.230675679497695</v>
      </c>
      <c r="E11" s="44">
        <v>22</v>
      </c>
      <c r="F11" s="79">
        <v>17.913835956917978</v>
      </c>
      <c r="G11" s="41">
        <v>120700</v>
      </c>
      <c r="H11" s="45">
        <v>68.275023333427612</v>
      </c>
      <c r="I11" s="44">
        <v>-228</v>
      </c>
      <c r="J11" s="79">
        <v>46.466445733222869</v>
      </c>
    </row>
    <row r="12" spans="1:10" ht="27" customHeight="1">
      <c r="A12" s="3">
        <v>25</v>
      </c>
      <c r="B12" s="256">
        <v>180144</v>
      </c>
      <c r="C12" s="257">
        <v>21914</v>
      </c>
      <c r="D12" s="43">
        <v>12.164712674305001</v>
      </c>
      <c r="E12" s="44">
        <v>292</v>
      </c>
      <c r="F12" s="79">
        <v>17.912375347392512</v>
      </c>
      <c r="G12" s="257">
        <v>122340</v>
      </c>
      <c r="H12" s="45">
        <v>67.912336797228875</v>
      </c>
      <c r="I12" s="44">
        <v>1640</v>
      </c>
      <c r="J12" s="79">
        <v>47.2486512996567</v>
      </c>
    </row>
    <row r="13" spans="1:10" ht="27" customHeight="1">
      <c r="A13" s="3">
        <v>26</v>
      </c>
      <c r="B13" s="256">
        <v>180194</v>
      </c>
      <c r="C13" s="257">
        <v>22063</v>
      </c>
      <c r="D13" s="43">
        <v>12.244025883214757</v>
      </c>
      <c r="E13" s="44">
        <v>149</v>
      </c>
      <c r="F13" s="79">
        <v>18.243986339543383</v>
      </c>
      <c r="G13" s="257">
        <v>120933</v>
      </c>
      <c r="H13" s="45">
        <v>67.112667458405937</v>
      </c>
      <c r="I13" s="44">
        <v>-1407</v>
      </c>
      <c r="J13" s="79">
        <v>49.003167042908061</v>
      </c>
    </row>
    <row r="14" spans="1:10" ht="27" customHeight="1">
      <c r="A14" s="3">
        <v>27</v>
      </c>
      <c r="B14" s="256">
        <v>182092</v>
      </c>
      <c r="C14" s="257">
        <v>22478</v>
      </c>
      <c r="D14" s="43">
        <v>12.344309469938274</v>
      </c>
      <c r="E14" s="44">
        <v>415</v>
      </c>
      <c r="F14" s="79">
        <v>18.539779944243744</v>
      </c>
      <c r="G14" s="257">
        <v>121242</v>
      </c>
      <c r="H14" s="45">
        <v>66.58282626364695</v>
      </c>
      <c r="I14" s="44">
        <v>309</v>
      </c>
      <c r="J14" s="79">
        <v>50.188878441464183</v>
      </c>
    </row>
    <row r="15" spans="1:10" ht="27" customHeight="1">
      <c r="A15" s="3">
        <v>28</v>
      </c>
      <c r="B15" s="256">
        <v>182897</v>
      </c>
      <c r="C15" s="257">
        <v>22732</v>
      </c>
      <c r="D15" s="43">
        <v>12.428853398360825</v>
      </c>
      <c r="E15" s="44">
        <v>254</v>
      </c>
      <c r="F15" s="79">
        <v>18.780878732298948</v>
      </c>
      <c r="G15" s="257">
        <v>121038</v>
      </c>
      <c r="H15" s="45">
        <v>66.178231463610672</v>
      </c>
      <c r="I15" s="44">
        <v>-204</v>
      </c>
      <c r="J15" s="79">
        <v>51.107090335266612</v>
      </c>
    </row>
    <row r="16" spans="1:10" ht="27" customHeight="1">
      <c r="A16" s="3">
        <v>29</v>
      </c>
      <c r="B16" s="256">
        <v>185101</v>
      </c>
      <c r="C16" s="257">
        <v>23311</v>
      </c>
      <c r="D16" s="43">
        <v>12.593665080145433</v>
      </c>
      <c r="E16" s="44">
        <v>579</v>
      </c>
      <c r="F16" s="79">
        <v>19.10534123413079</v>
      </c>
      <c r="G16" s="257">
        <v>122013</v>
      </c>
      <c r="H16" s="45">
        <v>65.916985861772758</v>
      </c>
      <c r="I16" s="44">
        <v>975</v>
      </c>
      <c r="J16" s="79">
        <v>51.70596575774713</v>
      </c>
    </row>
    <row r="17" spans="1:10" ht="27" customHeight="1">
      <c r="A17" s="3">
        <v>30</v>
      </c>
      <c r="B17" s="42">
        <v>186375</v>
      </c>
      <c r="C17" s="259">
        <v>23402</v>
      </c>
      <c r="D17" s="43">
        <v>12.556405097250167</v>
      </c>
      <c r="E17" s="44">
        <v>91</v>
      </c>
      <c r="F17" s="79">
        <v>19.06585304253603</v>
      </c>
      <c r="G17" s="257">
        <v>122743</v>
      </c>
      <c r="H17" s="45">
        <v>65.858081824278997</v>
      </c>
      <c r="I17" s="44">
        <v>730</v>
      </c>
      <c r="J17" s="79">
        <v>51.841652884482215</v>
      </c>
    </row>
    <row r="18" spans="1:10" ht="27" customHeight="1">
      <c r="A18" s="3">
        <v>31</v>
      </c>
      <c r="B18" s="42">
        <v>187199</v>
      </c>
      <c r="C18" s="259">
        <v>23634</v>
      </c>
      <c r="D18" s="43">
        <v>12.62506744159958</v>
      </c>
      <c r="E18" s="44">
        <v>232</v>
      </c>
      <c r="F18" s="79">
        <v>19.24185433051634</v>
      </c>
      <c r="G18" s="257">
        <v>122826</v>
      </c>
      <c r="H18" s="45">
        <v>65.612529981463581</v>
      </c>
      <c r="I18" s="44">
        <v>83</v>
      </c>
      <c r="J18" s="79">
        <v>52.409913210558024</v>
      </c>
    </row>
    <row r="19" spans="1:10" ht="27" customHeight="1">
      <c r="A19" s="3" t="s">
        <v>165</v>
      </c>
      <c r="B19" s="42">
        <v>188461</v>
      </c>
      <c r="C19" s="259">
        <v>23687</v>
      </c>
      <c r="D19" s="43">
        <v>12.568648155321259</v>
      </c>
      <c r="E19" s="44">
        <v>53</v>
      </c>
      <c r="F19" s="79">
        <v>19.157574630185291</v>
      </c>
      <c r="G19" s="257">
        <v>123643</v>
      </c>
      <c r="H19" s="45">
        <v>65.606677243567631</v>
      </c>
      <c r="I19" s="44">
        <v>817</v>
      </c>
      <c r="J19" s="79">
        <v>52.423509620439489</v>
      </c>
    </row>
    <row r="20" spans="1:10" ht="27" customHeight="1">
      <c r="A20" s="3">
        <v>3</v>
      </c>
      <c r="B20" s="42">
        <v>190126</v>
      </c>
      <c r="C20" s="259">
        <v>24035</v>
      </c>
      <c r="D20" s="43">
        <v>12.641616612141421</v>
      </c>
      <c r="E20" s="44">
        <v>348</v>
      </c>
      <c r="F20" s="79">
        <v>19.280597469897881</v>
      </c>
      <c r="G20" s="257">
        <v>124659</v>
      </c>
      <c r="H20" s="45">
        <v>65.566519045264712</v>
      </c>
      <c r="I20" s="44">
        <v>1016</v>
      </c>
      <c r="J20" s="79">
        <v>52.516866010476583</v>
      </c>
    </row>
    <row r="21" spans="1:10" ht="27" customHeight="1">
      <c r="A21" s="3">
        <v>4</v>
      </c>
      <c r="B21" s="42">
        <v>190590</v>
      </c>
      <c r="C21" s="259">
        <v>24086</v>
      </c>
      <c r="D21" s="43">
        <v>12.637599034576841</v>
      </c>
      <c r="E21" s="44">
        <v>51</v>
      </c>
      <c r="F21" s="79">
        <v>19.301999439035143</v>
      </c>
      <c r="G21" s="257">
        <v>124785</v>
      </c>
      <c r="H21" s="45">
        <v>65.473004879584451</v>
      </c>
      <c r="I21" s="44">
        <v>126</v>
      </c>
      <c r="J21" s="79">
        <v>52.734703690347395</v>
      </c>
    </row>
    <row r="22" spans="1:10" ht="27" customHeight="1">
      <c r="A22" s="3">
        <v>5</v>
      </c>
      <c r="B22" s="42">
        <v>189916</v>
      </c>
      <c r="C22" s="259">
        <v>23711</v>
      </c>
      <c r="D22" s="43">
        <v>12.484993365487899</v>
      </c>
      <c r="E22" s="44">
        <v>-375</v>
      </c>
      <c r="F22" s="79">
        <v>19.045591826243413</v>
      </c>
      <c r="G22" s="257">
        <v>124496</v>
      </c>
      <c r="H22" s="45">
        <v>65.553191937488151</v>
      </c>
      <c r="I22" s="44">
        <v>-289</v>
      </c>
      <c r="J22" s="79">
        <v>52.547873024032896</v>
      </c>
    </row>
    <row r="23" spans="1:10" ht="27" customHeight="1">
      <c r="A23" s="3">
        <v>6</v>
      </c>
      <c r="B23" s="42">
        <v>189959</v>
      </c>
      <c r="C23" s="259">
        <v>23382</v>
      </c>
      <c r="D23" s="43">
        <v>12.308971936049359</v>
      </c>
      <c r="E23" s="44">
        <v>-329</v>
      </c>
      <c r="F23" s="79">
        <v>18.764144129684617</v>
      </c>
      <c r="G23" s="257">
        <v>124610</v>
      </c>
      <c r="H23" s="45">
        <v>65.598365963181521</v>
      </c>
      <c r="I23" s="44">
        <v>114</v>
      </c>
      <c r="J23" s="79">
        <v>52.442821603402614</v>
      </c>
    </row>
    <row r="24" spans="1:10" ht="27" customHeight="1">
      <c r="A24" s="260">
        <v>7</v>
      </c>
      <c r="B24" s="261">
        <v>190497</v>
      </c>
      <c r="C24" s="262">
        <v>22946</v>
      </c>
      <c r="D24" s="263">
        <v>12.045334047255338</v>
      </c>
      <c r="E24" s="264">
        <v>-436</v>
      </c>
      <c r="F24" s="265">
        <v>18.326744139611037</v>
      </c>
      <c r="G24" s="266">
        <v>125205</v>
      </c>
      <c r="H24" s="267">
        <v>65.725444495188896</v>
      </c>
      <c r="I24" s="264">
        <v>595</v>
      </c>
      <c r="J24" s="265">
        <v>52.148077153468307</v>
      </c>
    </row>
    <row r="25" spans="1:10" ht="18.75" customHeight="1">
      <c r="A25" s="512" t="s">
        <v>122</v>
      </c>
      <c r="B25" s="512"/>
      <c r="C25" s="512"/>
      <c r="D25" s="512"/>
      <c r="E25" s="512"/>
      <c r="F25" s="512"/>
      <c r="G25" s="512"/>
      <c r="H25" s="512"/>
      <c r="I25" s="512"/>
      <c r="J25" s="512"/>
    </row>
    <row r="28" spans="1:10">
      <c r="B28" s="281"/>
      <c r="C28" s="282"/>
      <c r="D28" s="282"/>
      <c r="E28" s="163"/>
      <c r="F28" s="283"/>
      <c r="G28" s="283"/>
      <c r="H28" s="283"/>
      <c r="I28" s="283"/>
      <c r="J28" s="283"/>
    </row>
    <row r="29" spans="1:10">
      <c r="B29" s="281"/>
      <c r="C29" s="282"/>
      <c r="D29" s="282"/>
      <c r="E29" s="163"/>
      <c r="F29" s="283"/>
      <c r="G29" s="283"/>
      <c r="H29" s="283"/>
      <c r="I29" s="283"/>
      <c r="J29" s="283"/>
    </row>
    <row r="33" spans="2:11" ht="16.5">
      <c r="B33" s="508"/>
      <c r="C33" s="508"/>
      <c r="D33" s="508"/>
      <c r="E33" s="508"/>
      <c r="F33" s="508"/>
      <c r="G33" s="508"/>
      <c r="H33" s="508"/>
      <c r="I33" s="508"/>
      <c r="J33" s="508"/>
      <c r="K33" s="80"/>
    </row>
  </sheetData>
  <mergeCells count="6">
    <mergeCell ref="B33:J33"/>
    <mergeCell ref="G1:J1"/>
    <mergeCell ref="C1:F1"/>
    <mergeCell ref="B1:B2"/>
    <mergeCell ref="A1:A2"/>
    <mergeCell ref="A25:J25"/>
  </mergeCells>
  <phoneticPr fontId="2"/>
  <pageMargins left="0.74803149606299213" right="0.59055118110236227" top="0.98425196850393704" bottom="0.98425196850393704" header="0.51181102362204722" footer="0.31496062992125984"/>
  <pageSetup paperSize="9" scale="99" orientation="portrait" r:id="rId1"/>
  <headerFooter alignWithMargins="0">
    <oddHeader>&amp;C&amp;14第１１表　年齢３区分別人口の推移</oddHeader>
    <evenFooter xml:space="preserve">&amp;C&amp;14
</evenFooter>
    <firstFooter>&amp;C&amp;14 19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5"/>
  <dimension ref="A1:G29"/>
  <sheetViews>
    <sheetView view="pageLayout" zoomScaleNormal="100" zoomScaleSheetLayoutView="100" workbookViewId="0">
      <selection sqref="A1:A2"/>
    </sheetView>
  </sheetViews>
  <sheetFormatPr defaultColWidth="9" defaultRowHeight="13"/>
  <cols>
    <col min="1" max="1" width="9.08984375" style="11" customWidth="1"/>
    <col min="2" max="2" width="12.6328125" style="11" customWidth="1"/>
    <col min="3" max="7" width="13" style="11" customWidth="1"/>
    <col min="8" max="16384" width="9" style="11"/>
  </cols>
  <sheetData>
    <row r="1" spans="1:7" ht="15.75" customHeight="1">
      <c r="A1" s="451" t="s">
        <v>9</v>
      </c>
      <c r="B1" s="451" t="s">
        <v>145</v>
      </c>
      <c r="C1" s="507" t="s">
        <v>186</v>
      </c>
      <c r="D1" s="513"/>
      <c r="E1" s="513"/>
      <c r="F1" s="513"/>
      <c r="G1" s="502"/>
    </row>
    <row r="2" spans="1:7" ht="29.25" customHeight="1">
      <c r="A2" s="453"/>
      <c r="B2" s="453"/>
      <c r="C2" s="294" t="s">
        <v>59</v>
      </c>
      <c r="D2" s="295" t="s">
        <v>60</v>
      </c>
      <c r="E2" s="295" t="s">
        <v>136</v>
      </c>
      <c r="F2" s="295" t="s">
        <v>63</v>
      </c>
      <c r="G2" s="295" t="s">
        <v>64</v>
      </c>
    </row>
    <row r="3" spans="1:7">
      <c r="A3" s="165"/>
      <c r="B3" s="77"/>
      <c r="C3" s="40"/>
      <c r="D3" s="40"/>
      <c r="E3" s="378"/>
      <c r="F3" s="40"/>
      <c r="G3" s="47"/>
    </row>
    <row r="4" spans="1:7" ht="27" customHeight="1">
      <c r="A4" s="3" t="s">
        <v>174</v>
      </c>
      <c r="B4" s="78">
        <v>170327</v>
      </c>
      <c r="C4" s="42">
        <v>28918</v>
      </c>
      <c r="D4" s="43">
        <v>16.977930686268177</v>
      </c>
      <c r="E4" s="44">
        <v>627</v>
      </c>
      <c r="F4" s="49">
        <v>23.894631598952266</v>
      </c>
      <c r="G4" s="48">
        <v>141.85225154517806</v>
      </c>
    </row>
    <row r="5" spans="1:7" ht="27" customHeight="1">
      <c r="A5" s="3">
        <v>18</v>
      </c>
      <c r="B5" s="78">
        <v>171302</v>
      </c>
      <c r="C5" s="42">
        <v>29707</v>
      </c>
      <c r="D5" s="43">
        <v>17.341887426883513</v>
      </c>
      <c r="E5" s="44">
        <v>789</v>
      </c>
      <c r="F5" s="49">
        <v>24.555704342938387</v>
      </c>
      <c r="G5" s="48">
        <v>144.08982878207303</v>
      </c>
    </row>
    <row r="6" spans="1:7" ht="27" customHeight="1">
      <c r="A6" s="3">
        <v>19</v>
      </c>
      <c r="B6" s="78">
        <v>172030</v>
      </c>
      <c r="C6" s="42">
        <v>30715</v>
      </c>
      <c r="D6" s="43">
        <v>17.854443992326921</v>
      </c>
      <c r="E6" s="44">
        <v>1008</v>
      </c>
      <c r="F6" s="49">
        <v>25.461523795313056</v>
      </c>
      <c r="G6" s="48">
        <v>148.51078232279275</v>
      </c>
    </row>
    <row r="7" spans="1:7" ht="27" customHeight="1">
      <c r="A7" s="3">
        <v>20</v>
      </c>
      <c r="B7" s="78">
        <v>174785</v>
      </c>
      <c r="C7" s="41">
        <v>31661</v>
      </c>
      <c r="D7" s="43">
        <v>18.114254655719886</v>
      </c>
      <c r="E7" s="44">
        <v>946</v>
      </c>
      <c r="F7" s="49">
        <v>25.990411925987949</v>
      </c>
      <c r="G7" s="48">
        <v>148.60133295785226</v>
      </c>
    </row>
    <row r="8" spans="1:7" ht="27" customHeight="1">
      <c r="A8" s="3">
        <v>21</v>
      </c>
      <c r="B8" s="78">
        <v>175716</v>
      </c>
      <c r="C8" s="41">
        <v>32647</v>
      </c>
      <c r="D8" s="43">
        <v>18.579412233376587</v>
      </c>
      <c r="E8" s="44">
        <v>986</v>
      </c>
      <c r="F8" s="49">
        <v>26.846978717805335</v>
      </c>
      <c r="G8" s="48">
        <v>152.09410668530165</v>
      </c>
    </row>
    <row r="9" spans="1:7" ht="27" customHeight="1">
      <c r="A9" s="3">
        <v>22</v>
      </c>
      <c r="B9" s="78">
        <v>176986</v>
      </c>
      <c r="C9" s="41">
        <v>33523</v>
      </c>
      <c r="D9" s="43">
        <v>18.941046184443969</v>
      </c>
      <c r="E9" s="44">
        <v>876</v>
      </c>
      <c r="F9" s="49">
        <v>27.534970060863923</v>
      </c>
      <c r="G9" s="48">
        <v>154.37004973291582</v>
      </c>
    </row>
    <row r="10" spans="1:7" ht="27" customHeight="1">
      <c r="A10" s="3">
        <v>23</v>
      </c>
      <c r="B10" s="256">
        <v>176471</v>
      </c>
      <c r="C10" s="42">
        <v>33943</v>
      </c>
      <c r="D10" s="43">
        <v>19.234321786582498</v>
      </c>
      <c r="E10" s="44">
        <v>420</v>
      </c>
      <c r="F10" s="49">
        <v>28.068768192643557</v>
      </c>
      <c r="G10" s="48">
        <v>157.1435185185185</v>
      </c>
    </row>
    <row r="11" spans="1:7" ht="27" customHeight="1">
      <c r="A11" s="3">
        <v>24</v>
      </c>
      <c r="B11" s="256">
        <v>176785</v>
      </c>
      <c r="C11" s="42">
        <v>34463</v>
      </c>
      <c r="D11" s="43">
        <v>19.494300987074695</v>
      </c>
      <c r="E11" s="44">
        <v>520</v>
      </c>
      <c r="F11" s="49">
        <v>28.552609776304887</v>
      </c>
      <c r="G11" s="48">
        <v>159.38858569975025</v>
      </c>
    </row>
    <row r="12" spans="1:7" ht="27" customHeight="1">
      <c r="A12" s="3">
        <v>25</v>
      </c>
      <c r="B12" s="256">
        <v>180144</v>
      </c>
      <c r="C12" s="42">
        <v>35890</v>
      </c>
      <c r="D12" s="43">
        <v>19.922950528466117</v>
      </c>
      <c r="E12" s="44">
        <v>1427</v>
      </c>
      <c r="F12" s="49">
        <v>29.336275952264181</v>
      </c>
      <c r="G12" s="48">
        <v>163.7765811809802</v>
      </c>
    </row>
    <row r="13" spans="1:7" ht="27" customHeight="1">
      <c r="A13" s="3">
        <v>26</v>
      </c>
      <c r="B13" s="256">
        <v>180194</v>
      </c>
      <c r="C13" s="258">
        <v>37198</v>
      </c>
      <c r="D13" s="43">
        <v>20.643306658379302</v>
      </c>
      <c r="E13" s="44">
        <v>1308</v>
      </c>
      <c r="F13" s="49">
        <v>30.759180703364674</v>
      </c>
      <c r="G13" s="48">
        <v>168.59901192040974</v>
      </c>
    </row>
    <row r="14" spans="1:7" ht="27" customHeight="1">
      <c r="A14" s="3">
        <v>27</v>
      </c>
      <c r="B14" s="256">
        <v>182092</v>
      </c>
      <c r="C14" s="258">
        <v>38372</v>
      </c>
      <c r="D14" s="43">
        <v>21.072864266414779</v>
      </c>
      <c r="E14" s="44">
        <v>1174</v>
      </c>
      <c r="F14" s="49">
        <v>31.649098497220436</v>
      </c>
      <c r="G14" s="48">
        <v>170.70913782364977</v>
      </c>
    </row>
    <row r="15" spans="1:7" ht="27" customHeight="1">
      <c r="A15" s="3">
        <v>28</v>
      </c>
      <c r="B15" s="256">
        <v>182897</v>
      </c>
      <c r="C15" s="258">
        <v>39127</v>
      </c>
      <c r="D15" s="43">
        <v>21.392915138028506</v>
      </c>
      <c r="E15" s="44">
        <v>755</v>
      </c>
      <c r="F15" s="49">
        <v>32.32621160296766</v>
      </c>
      <c r="G15" s="48">
        <v>172.12299841632941</v>
      </c>
    </row>
    <row r="16" spans="1:7" ht="27" customHeight="1">
      <c r="A16" s="3">
        <v>29</v>
      </c>
      <c r="B16" s="42">
        <v>185101</v>
      </c>
      <c r="C16" s="258">
        <v>39777</v>
      </c>
      <c r="D16" s="43">
        <v>21.489349058081807</v>
      </c>
      <c r="E16" s="44">
        <v>650</v>
      </c>
      <c r="F16" s="49">
        <v>32.600624523616332</v>
      </c>
      <c r="G16" s="48">
        <v>170.63618034404357</v>
      </c>
    </row>
    <row r="17" spans="1:7" ht="27" customHeight="1">
      <c r="A17" s="3">
        <v>30</v>
      </c>
      <c r="B17" s="42">
        <v>186375</v>
      </c>
      <c r="C17" s="258">
        <v>40230</v>
      </c>
      <c r="D17" s="43">
        <v>21.585513078470825</v>
      </c>
      <c r="E17" s="44">
        <v>453</v>
      </c>
      <c r="F17" s="49">
        <v>32.775799841946181</v>
      </c>
      <c r="G17" s="48">
        <v>171.90838389881208</v>
      </c>
    </row>
    <row r="18" spans="1:7" ht="27" customHeight="1">
      <c r="A18" s="3">
        <v>31</v>
      </c>
      <c r="B18" s="42">
        <v>187199</v>
      </c>
      <c r="C18" s="258">
        <v>40739</v>
      </c>
      <c r="D18" s="43">
        <v>21.762402576936843</v>
      </c>
      <c r="E18" s="44">
        <v>509</v>
      </c>
      <c r="F18" s="49">
        <v>33.168058880041684</v>
      </c>
      <c r="G18" s="48">
        <v>172.37454514682238</v>
      </c>
    </row>
    <row r="19" spans="1:7" ht="27" customHeight="1">
      <c r="A19" s="3" t="s">
        <v>165</v>
      </c>
      <c r="B19" s="42">
        <v>188461</v>
      </c>
      <c r="C19" s="258">
        <v>41131</v>
      </c>
      <c r="D19" s="43">
        <v>21.824674601111106</v>
      </c>
      <c r="E19" s="44">
        <v>392</v>
      </c>
      <c r="F19" s="49">
        <v>33.265934990254195</v>
      </c>
      <c r="G19" s="48">
        <v>173.64377084476718</v>
      </c>
    </row>
    <row r="20" spans="1:7" ht="27" customHeight="1">
      <c r="A20" s="3">
        <v>3</v>
      </c>
      <c r="B20" s="42">
        <v>190126</v>
      </c>
      <c r="C20" s="258">
        <v>41432</v>
      </c>
      <c r="D20" s="43">
        <v>21.791864342593858</v>
      </c>
      <c r="E20" s="44">
        <v>301</v>
      </c>
      <c r="F20" s="49">
        <v>33.236268540578699</v>
      </c>
      <c r="G20" s="48">
        <v>172.38194299979196</v>
      </c>
    </row>
    <row r="21" spans="1:7" ht="27" customHeight="1">
      <c r="A21" s="3">
        <v>4</v>
      </c>
      <c r="B21" s="42">
        <v>190590</v>
      </c>
      <c r="C21" s="258">
        <v>41719</v>
      </c>
      <c r="D21" s="43">
        <v>21.889396085838712</v>
      </c>
      <c r="E21" s="44">
        <v>287</v>
      </c>
      <c r="F21" s="49">
        <v>33.432704251312259</v>
      </c>
      <c r="G21" s="48">
        <v>173.2085028647347</v>
      </c>
    </row>
    <row r="22" spans="1:7" ht="27" customHeight="1">
      <c r="A22" s="3">
        <v>5</v>
      </c>
      <c r="B22" s="42">
        <v>189916</v>
      </c>
      <c r="C22" s="258">
        <v>41709</v>
      </c>
      <c r="D22" s="43">
        <v>21.96181469702395</v>
      </c>
      <c r="E22" s="44">
        <v>-10</v>
      </c>
      <c r="F22" s="49">
        <v>33.502281197789486</v>
      </c>
      <c r="G22" s="48">
        <v>175.90569777740291</v>
      </c>
    </row>
    <row r="23" spans="1:7" ht="27" customHeight="1">
      <c r="A23" s="3">
        <v>6</v>
      </c>
      <c r="B23" s="42">
        <v>189959</v>
      </c>
      <c r="C23" s="258">
        <v>41967</v>
      </c>
      <c r="D23" s="43">
        <v>22.092662100769115</v>
      </c>
      <c r="E23" s="44">
        <v>258</v>
      </c>
      <c r="F23" s="49">
        <v>33.678677473717997</v>
      </c>
      <c r="G23" s="48">
        <v>179.48421862971517</v>
      </c>
    </row>
    <row r="24" spans="1:7" ht="27" customHeight="1">
      <c r="A24" s="260">
        <v>7</v>
      </c>
      <c r="B24" s="261">
        <v>190497</v>
      </c>
      <c r="C24" s="268">
        <v>42346</v>
      </c>
      <c r="D24" s="263">
        <v>22.229221457555763</v>
      </c>
      <c r="E24" s="264">
        <v>379</v>
      </c>
      <c r="F24" s="269">
        <v>33.821333013857277</v>
      </c>
      <c r="G24" s="270">
        <v>184.54632615706441</v>
      </c>
    </row>
    <row r="25" spans="1:7" ht="18.75" customHeight="1">
      <c r="A25" s="377" t="s">
        <v>122</v>
      </c>
      <c r="B25" s="279"/>
      <c r="C25" s="280"/>
      <c r="D25" s="280"/>
      <c r="E25" s="280"/>
      <c r="F25" s="280"/>
      <c r="G25" s="280"/>
    </row>
    <row r="28" spans="1:7" ht="13.5" customHeight="1">
      <c r="B28" s="281"/>
      <c r="C28" s="282"/>
      <c r="D28" s="163"/>
      <c r="E28" s="283"/>
      <c r="F28" s="163"/>
      <c r="G28" s="283"/>
    </row>
    <row r="29" spans="1:7" ht="13.5" customHeight="1">
      <c r="B29" s="281"/>
      <c r="C29" s="282"/>
      <c r="D29" s="163"/>
      <c r="E29" s="283"/>
      <c r="F29" s="163"/>
      <c r="G29" s="283"/>
    </row>
  </sheetData>
  <mergeCells count="3">
    <mergeCell ref="A1:A2"/>
    <mergeCell ref="B1:B2"/>
    <mergeCell ref="C1:G1"/>
  </mergeCells>
  <phoneticPr fontId="2"/>
  <pageMargins left="0.74803149606299213" right="0.59055118110236227" top="0.98425196850393704" bottom="0.98425196850393704" header="0.51181102362204722" footer="0.31496062992125984"/>
  <pageSetup paperSize="9" scale="99" orientation="portrait" r:id="rId1"/>
  <headerFooter alignWithMargins="0">
    <oddHeader>&amp;C&amp;14第１１表　年齢３区分別人口の推移（続）</oddHeader>
    <firstFooter>&amp;C&amp;14 19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K29"/>
  <sheetViews>
    <sheetView view="pageLayout" zoomScaleNormal="100" zoomScaleSheetLayoutView="100" workbookViewId="0">
      <selection sqref="A1:F1"/>
    </sheetView>
  </sheetViews>
  <sheetFormatPr defaultColWidth="9" defaultRowHeight="13"/>
  <cols>
    <col min="7" max="7" width="5.7265625" customWidth="1"/>
    <col min="8" max="8" width="9.08984375" customWidth="1"/>
    <col min="9" max="11" width="6.08984375" customWidth="1"/>
    <col min="14" max="14" width="5.90625" customWidth="1"/>
    <col min="15" max="15" width="4.7265625" customWidth="1"/>
    <col min="16" max="16" width="5.90625" customWidth="1"/>
    <col min="17" max="17" width="5" customWidth="1"/>
  </cols>
  <sheetData>
    <row r="1" spans="1:11" ht="16.5">
      <c r="A1" s="514"/>
      <c r="B1" s="514"/>
      <c r="C1" s="514"/>
      <c r="D1" s="514"/>
      <c r="E1" s="514"/>
      <c r="F1" s="514"/>
      <c r="G1" s="308"/>
    </row>
    <row r="3" spans="1:11" ht="23.25" customHeight="1">
      <c r="H3" s="171" t="s">
        <v>91</v>
      </c>
      <c r="I3" s="33" t="s">
        <v>92</v>
      </c>
      <c r="J3" s="33" t="s">
        <v>93</v>
      </c>
      <c r="K3" s="170" t="s">
        <v>94</v>
      </c>
    </row>
    <row r="4" spans="1:11" ht="30" customHeight="1">
      <c r="H4" s="9" t="s">
        <v>174</v>
      </c>
      <c r="I4" s="63">
        <v>41.1</v>
      </c>
      <c r="J4" s="63">
        <v>39.799999999999997</v>
      </c>
      <c r="K4" s="64">
        <v>42.4</v>
      </c>
    </row>
    <row r="5" spans="1:11" ht="30" customHeight="1">
      <c r="H5" s="9">
        <v>18</v>
      </c>
      <c r="I5" s="63">
        <v>41.4</v>
      </c>
      <c r="J5" s="63">
        <v>40.1</v>
      </c>
      <c r="K5" s="64">
        <v>42.6</v>
      </c>
    </row>
    <row r="6" spans="1:11" ht="30" customHeight="1">
      <c r="H6" s="9">
        <v>19</v>
      </c>
      <c r="I6" s="63">
        <v>41.6</v>
      </c>
      <c r="J6" s="63">
        <v>40.4</v>
      </c>
      <c r="K6" s="64">
        <v>42.9</v>
      </c>
    </row>
    <row r="7" spans="1:11" ht="30" customHeight="1">
      <c r="H7" s="9">
        <v>20</v>
      </c>
      <c r="I7" s="63">
        <v>41.8</v>
      </c>
      <c r="J7" s="63">
        <v>40.5</v>
      </c>
      <c r="K7" s="64">
        <v>43</v>
      </c>
    </row>
    <row r="8" spans="1:11" ht="30" customHeight="1">
      <c r="H8" s="9">
        <v>21</v>
      </c>
      <c r="I8" s="63">
        <v>42.02</v>
      </c>
      <c r="J8" s="63">
        <v>40.78</v>
      </c>
      <c r="K8" s="64">
        <v>43.24</v>
      </c>
    </row>
    <row r="9" spans="1:11" ht="30" customHeight="1">
      <c r="H9" s="9">
        <v>22</v>
      </c>
      <c r="I9" s="63">
        <v>42.24</v>
      </c>
      <c r="J9" s="63">
        <v>40.96</v>
      </c>
      <c r="K9" s="64">
        <v>43.49</v>
      </c>
    </row>
    <row r="10" spans="1:11" ht="30" customHeight="1">
      <c r="H10" s="9">
        <v>23</v>
      </c>
      <c r="I10" s="63">
        <v>42.59</v>
      </c>
      <c r="J10" s="63">
        <v>41.29</v>
      </c>
      <c r="K10" s="64">
        <v>43.86</v>
      </c>
    </row>
    <row r="11" spans="1:11" ht="30" customHeight="1">
      <c r="H11" s="9">
        <v>24</v>
      </c>
      <c r="I11" s="63">
        <v>42.85</v>
      </c>
      <c r="J11" s="63">
        <v>41.54</v>
      </c>
      <c r="K11" s="64">
        <v>44.12</v>
      </c>
    </row>
    <row r="12" spans="1:11" ht="30" customHeight="1">
      <c r="H12" s="9">
        <v>25</v>
      </c>
      <c r="I12" s="63">
        <v>42.96</v>
      </c>
      <c r="J12" s="63">
        <v>41.66</v>
      </c>
      <c r="K12" s="64">
        <v>44.2</v>
      </c>
    </row>
    <row r="13" spans="1:11" ht="30" customHeight="1">
      <c r="H13" s="9">
        <v>26</v>
      </c>
      <c r="I13" s="63">
        <v>43.2</v>
      </c>
      <c r="J13" s="271">
        <v>41.9</v>
      </c>
      <c r="K13" s="272">
        <v>44.5</v>
      </c>
    </row>
    <row r="14" spans="1:11" ht="30" customHeight="1">
      <c r="H14" s="9">
        <v>27</v>
      </c>
      <c r="I14" s="63">
        <v>43.3</v>
      </c>
      <c r="J14" s="271">
        <v>42</v>
      </c>
      <c r="K14" s="273">
        <v>44.6</v>
      </c>
    </row>
    <row r="15" spans="1:11" ht="30" customHeight="1">
      <c r="H15" s="9">
        <v>28</v>
      </c>
      <c r="I15" s="274">
        <v>43.5</v>
      </c>
      <c r="J15" s="274">
        <v>42.1</v>
      </c>
      <c r="K15" s="273">
        <v>44.7</v>
      </c>
    </row>
    <row r="16" spans="1:11" ht="30" customHeight="1">
      <c r="H16" s="9">
        <v>29</v>
      </c>
      <c r="I16" s="274">
        <v>43.5</v>
      </c>
      <c r="J16" s="274">
        <v>42.2</v>
      </c>
      <c r="K16" s="273">
        <v>44.8</v>
      </c>
    </row>
    <row r="17" spans="1:11" ht="30" customHeight="1">
      <c r="H17" s="9">
        <v>30</v>
      </c>
      <c r="I17" s="274">
        <v>43.7</v>
      </c>
      <c r="J17" s="274">
        <v>42.4</v>
      </c>
      <c r="K17" s="273">
        <v>45</v>
      </c>
    </row>
    <row r="18" spans="1:11" ht="30" customHeight="1">
      <c r="H18" s="9">
        <v>31</v>
      </c>
      <c r="I18" s="274">
        <v>44.4</v>
      </c>
      <c r="J18" s="274">
        <v>43</v>
      </c>
      <c r="K18" s="273">
        <v>45.7</v>
      </c>
    </row>
    <row r="19" spans="1:11" ht="30" customHeight="1">
      <c r="H19" s="9" t="s">
        <v>165</v>
      </c>
      <c r="I19" s="274">
        <v>44.6</v>
      </c>
      <c r="J19" s="274">
        <v>43.2</v>
      </c>
      <c r="K19" s="273">
        <v>45.9</v>
      </c>
    </row>
    <row r="20" spans="1:11" ht="30" customHeight="1">
      <c r="H20" s="9">
        <v>3</v>
      </c>
      <c r="I20" s="274">
        <v>44.8</v>
      </c>
      <c r="J20" s="274">
        <v>43.4</v>
      </c>
      <c r="K20" s="273">
        <v>46.1</v>
      </c>
    </row>
    <row r="21" spans="1:11" ht="30" customHeight="1">
      <c r="H21" s="9">
        <v>4</v>
      </c>
      <c r="I21" s="275">
        <v>45</v>
      </c>
      <c r="J21" s="274">
        <v>43.6</v>
      </c>
      <c r="K21" s="273">
        <v>46.4</v>
      </c>
    </row>
    <row r="22" spans="1:11" ht="30" customHeight="1">
      <c r="H22" s="9">
        <v>5</v>
      </c>
      <c r="I22" s="275">
        <v>45.27</v>
      </c>
      <c r="J22" s="274">
        <v>43.85</v>
      </c>
      <c r="K22" s="273">
        <v>46.62</v>
      </c>
    </row>
    <row r="23" spans="1:11" ht="30" customHeight="1">
      <c r="H23" s="9">
        <v>6</v>
      </c>
      <c r="I23" s="275">
        <v>45</v>
      </c>
      <c r="J23" s="274">
        <v>43.59</v>
      </c>
      <c r="K23" s="273">
        <v>46.35</v>
      </c>
    </row>
    <row r="24" spans="1:11" ht="30" customHeight="1">
      <c r="H24" s="10">
        <v>7</v>
      </c>
      <c r="I24" s="276">
        <v>45.2</v>
      </c>
      <c r="J24" s="277">
        <v>43.81</v>
      </c>
      <c r="K24" s="278">
        <v>46.51</v>
      </c>
    </row>
    <row r="26" spans="1:11">
      <c r="A26" s="435" t="s">
        <v>138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</row>
    <row r="27" spans="1:11">
      <c r="A27" s="376" t="s">
        <v>141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</row>
    <row r="28" spans="1:11">
      <c r="A28" s="376"/>
      <c r="B28" s="376" t="s">
        <v>142</v>
      </c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>
      <c r="A29" s="376"/>
      <c r="B29" s="376" t="s">
        <v>143</v>
      </c>
      <c r="C29" s="376"/>
      <c r="D29" s="376"/>
      <c r="E29" s="376"/>
      <c r="F29" s="376"/>
      <c r="G29" s="376"/>
      <c r="H29" s="376"/>
      <c r="I29" s="376"/>
      <c r="J29" s="376"/>
      <c r="K29" s="376"/>
    </row>
  </sheetData>
  <mergeCells count="2">
    <mergeCell ref="A1:F1"/>
    <mergeCell ref="A26:K26"/>
  </mergeCells>
  <phoneticPr fontId="2"/>
  <pageMargins left="0.78740157480314965" right="0.78740157480314965" top="0.98425196850393704" bottom="0.98425196850393704" header="0.51181102362204722" footer="0.31496062992125984"/>
  <pageSetup paperSize="9" scale="97" orientation="portrait" r:id="rId1"/>
  <headerFooter alignWithMargins="0">
    <oddHeader>&amp;C&amp;14第１２表　平均年齢の推移</oddHeader>
  </headerFooter>
  <drawing r:id="rId2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768e11a2-f09e-45e0-b6b6-ee5b8afbec5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2025-05-20T02:10:24Z</dcterms:modified>
  <cp:lastPrinted>2025-05-20T01:37:39Z</cp:lastPrinted>
  <dcterms:created xsi:type="dcterms:W3CDTF">2004-05-12T04:02:28Z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2023-10-21T08:07:58Z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